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issazimmerman/Dropbox (SCP)/Team Share/Level Up/Bonus Content/"/>
    </mc:Choice>
  </mc:AlternateContent>
  <xr:revisionPtr revIDLastSave="0" documentId="8_{7F21DF69-EACE-5A42-9880-F35C866CF365}" xr6:coauthVersionLast="45" xr6:coauthVersionMax="45" xr10:uidLastSave="{00000000-0000-0000-0000-000000000000}"/>
  <bookViews>
    <workbookView xWindow="560" yWindow="560" windowWidth="28720" windowHeight="17760" tabRatio="500" xr2:uid="{00000000-000D-0000-FFFF-FFFF00000000}"/>
  </bookViews>
  <sheets>
    <sheet name="A La Carte" sheetId="1" r:id="rId1"/>
    <sheet name="Initial Wedding" sheetId="8" r:id="rId2"/>
    <sheet name="Seniors" sheetId="7" r:id="rId3"/>
    <sheet name="Engagement" sheetId="4" r:id="rId4"/>
    <sheet name="Black Post Wedding" sheetId="2" r:id="rId5"/>
    <sheet name="Platinum Post Wedding" sheetId="3" r:id="rId6"/>
    <sheet name="Families" sheetId="6" r:id="rId7"/>
    <sheet name="Video" sheetId="9" state="hidden" r:id="rId8"/>
    <sheet name="Studio C A La Carte" sheetId="12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4" i="1" l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E143" i="1"/>
  <c r="D143" i="1"/>
  <c r="C12" i="7" l="1"/>
  <c r="D22" i="4"/>
  <c r="F22" i="4" s="1"/>
  <c r="D14" i="4"/>
  <c r="D3" i="4"/>
  <c r="C14" i="4"/>
  <c r="C3" i="8"/>
  <c r="G3" i="8" s="1"/>
  <c r="D3" i="8"/>
  <c r="E3" i="8" s="1"/>
  <c r="D30" i="8"/>
  <c r="E139" i="1"/>
  <c r="D139" i="1"/>
  <c r="E136" i="1"/>
  <c r="D136" i="1"/>
  <c r="C19" i="8"/>
  <c r="G19" i="8" s="1"/>
  <c r="C30" i="8"/>
  <c r="E71" i="1"/>
  <c r="E54" i="1"/>
  <c r="E33" i="1"/>
  <c r="E9" i="1"/>
  <c r="E5" i="1"/>
  <c r="E6" i="1"/>
  <c r="E7" i="1"/>
  <c r="E4" i="1"/>
  <c r="E130" i="1"/>
  <c r="D130" i="1"/>
  <c r="D3" i="9"/>
  <c r="F3" i="9" s="1"/>
  <c r="E12" i="9"/>
  <c r="E3" i="9"/>
  <c r="D12" i="9"/>
  <c r="F12" i="9" s="1"/>
  <c r="C3" i="4"/>
  <c r="G3" i="4" s="1"/>
  <c r="D29" i="12"/>
  <c r="D28" i="12"/>
  <c r="D27" i="12"/>
  <c r="D26" i="12"/>
  <c r="D37" i="12"/>
  <c r="D36" i="12"/>
  <c r="D35" i="12"/>
  <c r="D34" i="12"/>
  <c r="D33" i="12"/>
  <c r="D32" i="12"/>
  <c r="D4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7" i="12"/>
  <c r="D6" i="12"/>
  <c r="D5" i="12"/>
  <c r="E23" i="9"/>
  <c r="F23" i="9"/>
  <c r="E22" i="9"/>
  <c r="F22" i="9"/>
  <c r="G30" i="8"/>
  <c r="C3" i="7"/>
  <c r="G3" i="7" s="1"/>
  <c r="C19" i="7"/>
  <c r="G19" i="7" s="1"/>
  <c r="G12" i="7"/>
  <c r="D3" i="6"/>
  <c r="E3" i="6"/>
  <c r="F3" i="6" s="1"/>
  <c r="C3" i="6"/>
  <c r="G3" i="6" s="1"/>
  <c r="D14" i="6"/>
  <c r="E14" i="6" s="1"/>
  <c r="F14" i="6" s="1"/>
  <c r="C14" i="6"/>
  <c r="G14" i="6" s="1"/>
  <c r="D22" i="6"/>
  <c r="C22" i="6"/>
  <c r="G22" i="6" s="1"/>
  <c r="E22" i="6"/>
  <c r="F22" i="6" s="1"/>
  <c r="C22" i="4"/>
  <c r="G22" i="4"/>
  <c r="E22" i="4"/>
  <c r="G14" i="4"/>
  <c r="C13" i="2"/>
  <c r="G13" i="2" s="1"/>
  <c r="C3" i="2"/>
  <c r="G3" i="2" s="1"/>
  <c r="C12" i="3"/>
  <c r="G12" i="3" s="1"/>
  <c r="D3" i="3"/>
  <c r="E3" i="3" s="1"/>
  <c r="F3" i="3" s="1"/>
  <c r="C3" i="3"/>
  <c r="G3" i="3" s="1"/>
  <c r="C20" i="3"/>
  <c r="G20" i="3" s="1"/>
  <c r="D20" i="3"/>
  <c r="E20" i="3" s="1"/>
  <c r="F20" i="3" s="1"/>
  <c r="D12" i="3"/>
  <c r="E12" i="3" s="1"/>
  <c r="F12" i="3" s="1"/>
  <c r="D13" i="2"/>
  <c r="E13" i="2" s="1"/>
  <c r="F13" i="2" s="1"/>
  <c r="D21" i="2"/>
  <c r="E21" i="2" s="1"/>
  <c r="F21" i="2" s="1"/>
  <c r="C21" i="2"/>
  <c r="G21" i="2" s="1"/>
  <c r="D3" i="2"/>
  <c r="E3" i="2" s="1"/>
  <c r="F3" i="2" s="1"/>
  <c r="D71" i="1"/>
  <c r="D54" i="1"/>
  <c r="D33" i="1"/>
  <c r="D9" i="1"/>
  <c r="D5" i="1"/>
  <c r="D6" i="1"/>
  <c r="D7" i="1"/>
  <c r="D4" i="1"/>
  <c r="D19" i="7" l="1"/>
  <c r="E19" i="7" s="1"/>
  <c r="F19" i="7" s="1"/>
  <c r="D12" i="7"/>
  <c r="E12" i="7" s="1"/>
  <c r="F12" i="7" s="1"/>
  <c r="D19" i="8"/>
  <c r="D3" i="7"/>
  <c r="E3" i="7" s="1"/>
  <c r="F3" i="7" s="1"/>
  <c r="F30" i="8"/>
  <c r="E30" i="8"/>
  <c r="E3" i="4"/>
  <c r="F3" i="4"/>
  <c r="F14" i="4"/>
  <c r="E14" i="4"/>
  <c r="F3" i="8"/>
  <c r="F19" i="8" l="1"/>
  <c r="E19" i="8"/>
</calcChain>
</file>

<file path=xl/sharedStrings.xml><?xml version="1.0" encoding="utf-8"?>
<sst xmlns="http://schemas.openxmlformats.org/spreadsheetml/2006/main" count="215" uniqueCount="117">
  <si>
    <t>SCP COG</t>
  </si>
  <si>
    <t>Bay Photo</t>
  </si>
  <si>
    <t>Wallet Sheet</t>
  </si>
  <si>
    <t>4x6</t>
  </si>
  <si>
    <t>5x7</t>
  </si>
  <si>
    <t>8x10</t>
  </si>
  <si>
    <t>16x24</t>
  </si>
  <si>
    <t>11x16</t>
  </si>
  <si>
    <t>mounted</t>
  </si>
  <si>
    <t>20x30</t>
  </si>
  <si>
    <t>30x40</t>
  </si>
  <si>
    <t>15x30</t>
  </si>
  <si>
    <t>20x20</t>
  </si>
  <si>
    <t>30x30</t>
  </si>
  <si>
    <t>Price</t>
  </si>
  <si>
    <t>What We Charge</t>
  </si>
  <si>
    <t>4x5.5 Metallic Cards</t>
  </si>
  <si>
    <t>5x7 Metallic Cards</t>
  </si>
  <si>
    <t>DVD Album</t>
  </si>
  <si>
    <t>Virtuoso</t>
  </si>
  <si>
    <t>Canvas</t>
  </si>
  <si>
    <t>Metal</t>
  </si>
  <si>
    <t>Acrylic</t>
  </si>
  <si>
    <t>8x8 20 Pg Metallic Book</t>
  </si>
  <si>
    <t>12x12 20 Pg Metallic Book</t>
  </si>
  <si>
    <t>8x8 20 Pg Book</t>
  </si>
  <si>
    <t>8x8 30 Pg Book</t>
  </si>
  <si>
    <t>8x8 30 Pg Metallic Book</t>
  </si>
  <si>
    <t>12x12 30 Pg Metallic Book</t>
  </si>
  <si>
    <t>Photo Flash Drive</t>
  </si>
  <si>
    <t>Wedding Negative Box and Drive</t>
  </si>
  <si>
    <t>Senior Slideshow Tin and Drive</t>
  </si>
  <si>
    <t>Wedding Hard Drive and Box</t>
  </si>
  <si>
    <t>10x10 30 Page Brooklyn Acrylic Cover</t>
  </si>
  <si>
    <t>10x10 40 Page Brooklyn Acrylic Cover</t>
  </si>
  <si>
    <t>Signature Collection Albums ( priced for most expensive option)</t>
  </si>
  <si>
    <t>Net</t>
  </si>
  <si>
    <t>N/A</t>
  </si>
  <si>
    <t>Vendor/Size</t>
  </si>
  <si>
    <t>Black</t>
  </si>
  <si>
    <t>Package</t>
  </si>
  <si>
    <t>Discount %</t>
  </si>
  <si>
    <t>Value</t>
  </si>
  <si>
    <t>COG</t>
  </si>
  <si>
    <t>Facebook</t>
  </si>
  <si>
    <t>Suggested Price Change</t>
  </si>
  <si>
    <t>New Net</t>
  </si>
  <si>
    <t>Profit</t>
  </si>
  <si>
    <t>COG %</t>
  </si>
  <si>
    <t>Platinum</t>
  </si>
  <si>
    <t>Silver</t>
  </si>
  <si>
    <t>DVD Slideshow</t>
  </si>
  <si>
    <t>Iphone Album</t>
  </si>
  <si>
    <t>8x8 20 Pg Book GUESTBOOK</t>
  </si>
  <si>
    <t>10x10 20 Pg Metallic Book</t>
  </si>
  <si>
    <t>30 Day Web Posting</t>
  </si>
  <si>
    <t>DVD Proofing</t>
  </si>
  <si>
    <t>Wine Gift</t>
  </si>
  <si>
    <t xml:space="preserve">Cinema </t>
  </si>
  <si>
    <t>Indie</t>
  </si>
  <si>
    <t>Cinema</t>
  </si>
  <si>
    <t>coverage</t>
  </si>
  <si>
    <t>Highlight reel</t>
  </si>
  <si>
    <t>Short film</t>
  </si>
  <si>
    <t>3 blue ray</t>
  </si>
  <si>
    <t>web posting</t>
  </si>
  <si>
    <t>Raw footage</t>
  </si>
  <si>
    <t>laurin</t>
  </si>
  <si>
    <t>highlight reel</t>
  </si>
  <si>
    <t>3 blu ray</t>
  </si>
  <si>
    <t>labor @ $20 per hour</t>
  </si>
  <si>
    <t>Current:</t>
  </si>
  <si>
    <t>10hrs</t>
  </si>
  <si>
    <t>40hrs</t>
  </si>
  <si>
    <t>with 30% photo discount</t>
  </si>
  <si>
    <t>Studio C COG</t>
  </si>
  <si>
    <t>Slideshow Tin and Drive</t>
  </si>
  <si>
    <t>Acrylic Cover, Black Leather, Matte Paper</t>
  </si>
  <si>
    <t>https://www.bayphoto.com/albums/sunrise-albums</t>
  </si>
  <si>
    <t>Eco Series</t>
  </si>
  <si>
    <t>10x10 Lustre 30pg Hinged Paper BayBook</t>
  </si>
  <si>
    <t>10x10 Lustre 40pg Hinged Paper BayBook</t>
  </si>
  <si>
    <t>Internal</t>
  </si>
  <si>
    <t>Session</t>
  </si>
  <si>
    <t>Primary Photographer</t>
  </si>
  <si>
    <t>2nd Shooter</t>
  </si>
  <si>
    <t>Hour Coverage</t>
  </si>
  <si>
    <t>Engagement Digital Negatives</t>
  </si>
  <si>
    <t>Wedding Digital Negatives</t>
  </si>
  <si>
    <t>Venice Series</t>
  </si>
  <si>
    <t>Client for Life</t>
  </si>
  <si>
    <t>Day of Event Slideshow</t>
  </si>
  <si>
    <t>Portrait Session</t>
  </si>
  <si>
    <t>Senior Session | Lux</t>
  </si>
  <si>
    <t>Senior Session | Eco</t>
  </si>
  <si>
    <t>90 min | 4 Outfits | 1 in Studio, 3 Outdoors around O Fallon</t>
  </si>
  <si>
    <t>45 min | 2 Outfits | 1 in Studio, 1 Outside Studio</t>
  </si>
  <si>
    <t>SCP Wedding Packages</t>
  </si>
  <si>
    <t>with 20% photo discount</t>
  </si>
  <si>
    <t>10x10 Pacific Linen Cover with Photo Cut Out 30pg Matte Book</t>
  </si>
  <si>
    <t>10x10 Pacific Linen Cover with Photo Cut Out  40pg Matte Book</t>
  </si>
  <si>
    <t>Naples Series includes shipping</t>
  </si>
  <si>
    <t>H&amp;H Color Lab</t>
  </si>
  <si>
    <t>Custom Mobile App</t>
  </si>
  <si>
    <t>Digital Slideshow</t>
  </si>
  <si>
    <t>H&amp;H Albums</t>
  </si>
  <si>
    <t>10x10 Hard cover press book, 30 pages, black leatherette, lay flat pages</t>
  </si>
  <si>
    <t>Edge Collection</t>
  </si>
  <si>
    <t>Torn Edge</t>
  </si>
  <si>
    <t>Wood</t>
  </si>
  <si>
    <t>H&amp;H Salvatore Cincotta Collection Albums</t>
  </si>
  <si>
    <t>Bay Photo Lab</t>
  </si>
  <si>
    <t>10x10 Acrylic, 30 pages, lay flat, black leather</t>
  </si>
  <si>
    <t xml:space="preserve">$ increase from package below </t>
  </si>
  <si>
    <t>Other/Misc Items</t>
  </si>
  <si>
    <t>Engagement Digital Files</t>
  </si>
  <si>
    <t>Wedding Digital 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</si>
</sst>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&quot;$&quot;#,##0.00"/>
    <numFmt numFmtId="169" formatCode="0.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charset val="129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Calibri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0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2" borderId="0" xfId="0" applyFont="1" applyFill="1"/>
    <xf numFmtId="0" fontId="5" fillId="0" borderId="0" xfId="0" applyFont="1"/>
    <xf numFmtId="0" fontId="0" fillId="3" borderId="0" xfId="0" applyFill="1"/>
    <xf numFmtId="0" fontId="0" fillId="4" borderId="0" xfId="0" applyFill="1"/>
    <xf numFmtId="0" fontId="3" fillId="0" borderId="0" xfId="0" applyFont="1" applyAlignment="1">
      <alignment horizontal="right"/>
    </xf>
    <xf numFmtId="0" fontId="0" fillId="5" borderId="0" xfId="0" applyFill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/>
    </xf>
    <xf numFmtId="0" fontId="0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9" fontId="0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9" fontId="0" fillId="3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9" fontId="0" fillId="5" borderId="0" xfId="0" applyNumberFormat="1" applyFont="1" applyFill="1" applyAlignment="1">
      <alignment horizontal="center"/>
    </xf>
    <xf numFmtId="9" fontId="2" fillId="0" borderId="0" xfId="5" applyFont="1" applyAlignment="1">
      <alignment horizontal="center"/>
    </xf>
    <xf numFmtId="9" fontId="0" fillId="4" borderId="0" xfId="5" applyFont="1" applyFill="1" applyAlignment="1">
      <alignment horizontal="center"/>
    </xf>
    <xf numFmtId="9" fontId="0" fillId="0" borderId="0" xfId="5" applyFont="1" applyAlignment="1">
      <alignment horizontal="center"/>
    </xf>
    <xf numFmtId="9" fontId="0" fillId="3" borderId="0" xfId="5" applyFont="1" applyFill="1" applyAlignment="1">
      <alignment horizontal="center"/>
    </xf>
    <xf numFmtId="9" fontId="0" fillId="5" borderId="0" xfId="5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9" fontId="0" fillId="0" borderId="0" xfId="0" applyNumberFormat="1" applyFont="1" applyFill="1" applyAlignment="1">
      <alignment horizontal="center"/>
    </xf>
    <xf numFmtId="9" fontId="0" fillId="0" borderId="0" xfId="5" applyFont="1" applyFill="1" applyAlignment="1">
      <alignment horizontal="center"/>
    </xf>
    <xf numFmtId="9" fontId="0" fillId="0" borderId="0" xfId="5" applyFont="1" applyFill="1"/>
    <xf numFmtId="166" fontId="0" fillId="0" borderId="0" xfId="0" applyNumberFormat="1" applyAlignment="1">
      <alignment horizontal="center"/>
    </xf>
    <xf numFmtId="9" fontId="0" fillId="0" borderId="0" xfId="5" applyFont="1"/>
    <xf numFmtId="166" fontId="9" fillId="0" borderId="0" xfId="0" applyNumberFormat="1" applyFont="1" applyAlignment="1">
      <alignment horizontal="center"/>
    </xf>
    <xf numFmtId="0" fontId="9" fillId="0" borderId="0" xfId="0" applyFont="1"/>
    <xf numFmtId="9" fontId="9" fillId="0" borderId="0" xfId="5" applyFont="1"/>
    <xf numFmtId="166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0" fillId="4" borderId="0" xfId="0" applyNumberFormat="1" applyFont="1" applyFill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3" borderId="0" xfId="0" applyNumberFormat="1" applyFont="1" applyFill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5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6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2" fillId="3" borderId="0" xfId="0" applyFont="1" applyFill="1"/>
    <xf numFmtId="166" fontId="2" fillId="3" borderId="0" xfId="0" applyNumberFormat="1" applyFont="1" applyFill="1" applyAlignment="1">
      <alignment horizontal="center"/>
    </xf>
    <xf numFmtId="0" fontId="2" fillId="4" borderId="0" xfId="0" applyFont="1" applyFill="1"/>
    <xf numFmtId="166" fontId="2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166" fontId="11" fillId="0" borderId="0" xfId="0" applyNumberFormat="1" applyFont="1" applyAlignment="1">
      <alignment horizontal="center"/>
    </xf>
    <xf numFmtId="9" fontId="11" fillId="0" borderId="0" xfId="5" applyFont="1"/>
    <xf numFmtId="0" fontId="0" fillId="6" borderId="0" xfId="0" applyFill="1"/>
    <xf numFmtId="0" fontId="0" fillId="6" borderId="0" xfId="0" applyFill="1" applyAlignment="1">
      <alignment horizontal="center"/>
    </xf>
    <xf numFmtId="169" fontId="0" fillId="0" borderId="0" xfId="0" applyNumberFormat="1"/>
  </cellXfs>
  <cellStyles count="108">
    <cellStyle name="Followed Hyperlink" xfId="2" builtinId="9" hidden="1"/>
    <cellStyle name="Followed Hyperlink" xfId="4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Hyperlink" xfId="1" builtinId="8" hidden="1"/>
    <cellStyle name="Hyperlink" xfId="3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Normal" xfId="0" builtinId="0"/>
    <cellStyle name="Percent" xfId="5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9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6" x14ac:dyDescent="0.2"/>
  <cols>
    <col min="1" max="1" width="36" bestFit="1" customWidth="1"/>
    <col min="2" max="2" width="17.5" style="10" bestFit="1" customWidth="1"/>
    <col min="3" max="3" width="15.1640625" style="10" bestFit="1" customWidth="1"/>
    <col min="4" max="4" width="13.1640625" style="10" customWidth="1"/>
  </cols>
  <sheetData>
    <row r="1" spans="1:5" s="3" customFormat="1" ht="55" customHeight="1" x14ac:dyDescent="0.25">
      <c r="A1" s="64" t="s">
        <v>0</v>
      </c>
      <c r="B1" s="64"/>
      <c r="C1" s="64"/>
      <c r="D1" s="64"/>
    </row>
    <row r="2" spans="1:5" x14ac:dyDescent="0.2">
      <c r="A2" s="1" t="s">
        <v>38</v>
      </c>
      <c r="B2" s="18" t="s">
        <v>14</v>
      </c>
      <c r="C2" s="18" t="s">
        <v>15</v>
      </c>
      <c r="D2" s="18" t="s">
        <v>36</v>
      </c>
      <c r="E2" s="18" t="s">
        <v>48</v>
      </c>
    </row>
    <row r="3" spans="1:5" s="2" customFormat="1" x14ac:dyDescent="0.2">
      <c r="A3" s="2" t="s">
        <v>102</v>
      </c>
      <c r="B3" s="11"/>
      <c r="C3" s="11"/>
      <c r="D3" s="11"/>
    </row>
    <row r="4" spans="1:5" x14ac:dyDescent="0.2">
      <c r="A4" t="s">
        <v>2</v>
      </c>
      <c r="B4" s="40">
        <v>3.08</v>
      </c>
      <c r="C4" s="40">
        <v>50</v>
      </c>
      <c r="D4" s="40">
        <f>C4-B4</f>
        <v>46.92</v>
      </c>
      <c r="E4" s="41">
        <f>B4/C4</f>
        <v>6.1600000000000002E-2</v>
      </c>
    </row>
    <row r="5" spans="1:5" x14ac:dyDescent="0.2">
      <c r="A5" t="s">
        <v>3</v>
      </c>
      <c r="B5" s="40">
        <v>0.81</v>
      </c>
      <c r="C5" s="40">
        <v>50</v>
      </c>
      <c r="D5" s="40">
        <f t="shared" ref="D5:D9" si="0">C5-B5</f>
        <v>49.19</v>
      </c>
      <c r="E5" s="41">
        <f t="shared" ref="E5:E7" si="1">B5/C5</f>
        <v>1.6200000000000003E-2</v>
      </c>
    </row>
    <row r="6" spans="1:5" x14ac:dyDescent="0.2">
      <c r="A6" t="s">
        <v>4</v>
      </c>
      <c r="B6" s="40">
        <v>1.1499999999999999</v>
      </c>
      <c r="C6" s="40">
        <v>50</v>
      </c>
      <c r="D6" s="40">
        <f t="shared" si="0"/>
        <v>48.85</v>
      </c>
      <c r="E6" s="41">
        <f t="shared" si="1"/>
        <v>2.3E-2</v>
      </c>
    </row>
    <row r="7" spans="1:5" x14ac:dyDescent="0.2">
      <c r="A7" t="s">
        <v>5</v>
      </c>
      <c r="B7" s="40">
        <v>2.0099999999999998</v>
      </c>
      <c r="C7" s="40">
        <v>50</v>
      </c>
      <c r="D7" s="40">
        <f t="shared" si="0"/>
        <v>47.99</v>
      </c>
      <c r="E7" s="41">
        <f t="shared" si="1"/>
        <v>4.0199999999999993E-2</v>
      </c>
    </row>
    <row r="8" spans="1:5" x14ac:dyDescent="0.2">
      <c r="A8" s="6" t="s">
        <v>8</v>
      </c>
    </row>
    <row r="9" spans="1:5" x14ac:dyDescent="0.2">
      <c r="A9" s="65" t="s">
        <v>7</v>
      </c>
      <c r="B9" s="66">
        <v>12.11</v>
      </c>
      <c r="C9" s="66">
        <v>295</v>
      </c>
      <c r="D9" s="66">
        <f t="shared" si="0"/>
        <v>282.89</v>
      </c>
      <c r="E9" s="67">
        <f>B9/C9</f>
        <v>4.1050847457627118E-2</v>
      </c>
    </row>
    <row r="10" spans="1:5" x14ac:dyDescent="0.2">
      <c r="B10" s="40"/>
      <c r="C10" s="40"/>
      <c r="D10" s="40"/>
      <c r="E10" s="41"/>
    </row>
    <row r="11" spans="1:5" x14ac:dyDescent="0.2">
      <c r="B11" s="40"/>
      <c r="C11" s="40"/>
      <c r="D11" s="40"/>
      <c r="E11" s="41"/>
    </row>
    <row r="12" spans="1:5" x14ac:dyDescent="0.2">
      <c r="B12" s="40"/>
      <c r="C12" s="40"/>
      <c r="D12" s="40"/>
      <c r="E12" s="41"/>
    </row>
    <row r="13" spans="1:5" x14ac:dyDescent="0.2">
      <c r="B13" s="40"/>
      <c r="C13" s="40"/>
      <c r="D13" s="40"/>
      <c r="E13" s="41"/>
    </row>
    <row r="14" spans="1:5" x14ac:dyDescent="0.2">
      <c r="B14" s="40"/>
      <c r="C14" s="40"/>
      <c r="D14" s="40"/>
      <c r="E14" s="41"/>
    </row>
    <row r="15" spans="1:5" x14ac:dyDescent="0.2">
      <c r="B15" s="40"/>
      <c r="C15" s="40"/>
      <c r="D15" s="40"/>
      <c r="E15" s="41"/>
    </row>
    <row r="16" spans="1:5" x14ac:dyDescent="0.2">
      <c r="B16" s="40"/>
      <c r="C16" s="40"/>
      <c r="D16" s="40"/>
      <c r="E16" s="41"/>
    </row>
    <row r="17" spans="1:5" x14ac:dyDescent="0.2">
      <c r="B17" s="40"/>
      <c r="C17" s="40"/>
      <c r="D17" s="40"/>
      <c r="E17" s="41"/>
    </row>
    <row r="18" spans="1:5" x14ac:dyDescent="0.2">
      <c r="B18" s="40"/>
      <c r="C18" s="40"/>
      <c r="D18" s="40"/>
      <c r="E18" s="41"/>
    </row>
    <row r="19" spans="1:5" x14ac:dyDescent="0.2">
      <c r="B19" s="40"/>
      <c r="C19" s="40"/>
      <c r="D19" s="40"/>
      <c r="E19" s="41"/>
    </row>
    <row r="20" spans="1:5" x14ac:dyDescent="0.2">
      <c r="B20" s="40"/>
      <c r="C20" s="40"/>
      <c r="D20" s="40"/>
      <c r="E20" s="41"/>
    </row>
    <row r="21" spans="1:5" x14ac:dyDescent="0.2">
      <c r="A21" s="43"/>
      <c r="B21" s="42"/>
      <c r="C21" s="42"/>
      <c r="D21" s="42"/>
      <c r="E21" s="44"/>
    </row>
    <row r="22" spans="1:5" x14ac:dyDescent="0.2">
      <c r="A22" s="43"/>
      <c r="B22" s="42"/>
      <c r="C22" s="42"/>
      <c r="D22" s="42"/>
      <c r="E22" s="44"/>
    </row>
    <row r="23" spans="1:5" x14ac:dyDescent="0.2">
      <c r="B23" s="40"/>
      <c r="C23" s="40"/>
      <c r="D23" s="40"/>
      <c r="E23" s="41"/>
    </row>
    <row r="24" spans="1:5" x14ac:dyDescent="0.2">
      <c r="B24" s="40"/>
      <c r="C24" s="40"/>
      <c r="D24" s="40"/>
      <c r="E24" s="41"/>
    </row>
    <row r="25" spans="1:5" x14ac:dyDescent="0.2">
      <c r="B25" s="40"/>
      <c r="C25" s="40"/>
      <c r="D25" s="40"/>
      <c r="E25" s="41"/>
    </row>
    <row r="26" spans="1:5" x14ac:dyDescent="0.2">
      <c r="B26" s="40"/>
      <c r="C26" s="40"/>
      <c r="D26" s="40"/>
      <c r="E26" s="41"/>
    </row>
    <row r="27" spans="1:5" x14ac:dyDescent="0.2">
      <c r="B27" s="40"/>
      <c r="C27" s="40"/>
      <c r="D27" s="40"/>
      <c r="E27" s="41"/>
    </row>
    <row r="28" spans="1:5" x14ac:dyDescent="0.2">
      <c r="B28" s="40"/>
      <c r="C28" s="40"/>
      <c r="D28" s="40"/>
      <c r="E28" s="41"/>
    </row>
    <row r="31" spans="1:5" s="5" customFormat="1" x14ac:dyDescent="0.2">
      <c r="A31" s="5" t="s">
        <v>102</v>
      </c>
      <c r="B31" s="13"/>
      <c r="C31" s="13"/>
      <c r="D31" s="13"/>
    </row>
    <row r="32" spans="1:5" x14ac:dyDescent="0.2">
      <c r="A32" s="6" t="s">
        <v>20</v>
      </c>
      <c r="C32" s="14"/>
    </row>
    <row r="33" spans="1:5" x14ac:dyDescent="0.2">
      <c r="A33" t="s">
        <v>6</v>
      </c>
      <c r="B33" s="45">
        <v>37.57</v>
      </c>
      <c r="C33" s="45">
        <v>695</v>
      </c>
      <c r="D33" s="45">
        <f>C33-B33</f>
        <v>657.43</v>
      </c>
      <c r="E33" s="41">
        <f>B33/C33</f>
        <v>5.405755395683453E-2</v>
      </c>
    </row>
    <row r="34" spans="1:5" x14ac:dyDescent="0.2">
      <c r="B34" s="45"/>
      <c r="C34" s="45"/>
      <c r="D34" s="45"/>
      <c r="E34" s="41"/>
    </row>
    <row r="35" spans="1:5" x14ac:dyDescent="0.2">
      <c r="B35" s="45"/>
      <c r="C35" s="45"/>
      <c r="D35" s="45"/>
      <c r="E35" s="41"/>
    </row>
    <row r="36" spans="1:5" x14ac:dyDescent="0.2">
      <c r="B36" s="45"/>
      <c r="C36" s="45"/>
      <c r="D36" s="45"/>
      <c r="E36" s="41"/>
    </row>
    <row r="37" spans="1:5" x14ac:dyDescent="0.2">
      <c r="B37" s="45"/>
      <c r="C37" s="45"/>
      <c r="D37" s="45"/>
      <c r="E37" s="41"/>
    </row>
    <row r="38" spans="1:5" x14ac:dyDescent="0.2">
      <c r="B38" s="45"/>
      <c r="C38" s="45"/>
      <c r="D38" s="45"/>
      <c r="E38" s="41"/>
    </row>
    <row r="39" spans="1:5" x14ac:dyDescent="0.2">
      <c r="B39" s="42"/>
      <c r="C39" s="45"/>
      <c r="D39" s="45"/>
      <c r="E39" s="41"/>
    </row>
    <row r="40" spans="1:5" x14ac:dyDescent="0.2">
      <c r="B40" s="45"/>
      <c r="C40" s="45"/>
      <c r="D40" s="45"/>
      <c r="E40" s="41"/>
    </row>
    <row r="41" spans="1:5" x14ac:dyDescent="0.2">
      <c r="B41" s="45"/>
      <c r="C41" s="45"/>
      <c r="D41" s="45"/>
      <c r="E41" s="41"/>
    </row>
    <row r="42" spans="1:5" x14ac:dyDescent="0.2">
      <c r="B42" s="14"/>
      <c r="C42" s="14"/>
    </row>
    <row r="43" spans="1:5" x14ac:dyDescent="0.2">
      <c r="B43" s="14"/>
      <c r="C43" s="14"/>
    </row>
    <row r="44" spans="1:5" x14ac:dyDescent="0.2">
      <c r="B44" s="45"/>
      <c r="C44" s="45"/>
      <c r="D44" s="45"/>
      <c r="E44" s="41"/>
    </row>
    <row r="45" spans="1:5" x14ac:dyDescent="0.2">
      <c r="B45" s="45"/>
      <c r="C45" s="45"/>
      <c r="D45" s="45"/>
      <c r="E45" s="41"/>
    </row>
    <row r="46" spans="1:5" x14ac:dyDescent="0.2">
      <c r="B46" s="45"/>
      <c r="C46" s="45"/>
      <c r="D46" s="45"/>
      <c r="E46" s="41"/>
    </row>
    <row r="47" spans="1:5" x14ac:dyDescent="0.2">
      <c r="B47" s="45"/>
      <c r="C47" s="45"/>
      <c r="D47" s="45"/>
      <c r="E47" s="41"/>
    </row>
    <row r="48" spans="1:5" x14ac:dyDescent="0.2">
      <c r="B48" s="45"/>
      <c r="C48" s="45"/>
      <c r="D48" s="45"/>
      <c r="E48" s="41"/>
    </row>
    <row r="49" spans="1:5" x14ac:dyDescent="0.2">
      <c r="B49" s="45"/>
      <c r="C49" s="45"/>
      <c r="D49" s="45"/>
      <c r="E49" s="41"/>
    </row>
    <row r="50" spans="1:5" x14ac:dyDescent="0.2">
      <c r="B50" s="45"/>
      <c r="C50" s="45"/>
      <c r="D50" s="45"/>
      <c r="E50" s="41"/>
    </row>
    <row r="51" spans="1:5" x14ac:dyDescent="0.2">
      <c r="B51" s="45"/>
      <c r="C51" s="45"/>
      <c r="D51" s="45"/>
      <c r="E51" s="41"/>
    </row>
    <row r="53" spans="1:5" x14ac:dyDescent="0.2">
      <c r="A53" s="6" t="s">
        <v>21</v>
      </c>
    </row>
    <row r="54" spans="1:5" x14ac:dyDescent="0.2">
      <c r="A54" t="s">
        <v>6</v>
      </c>
      <c r="B54" s="40">
        <v>74.8</v>
      </c>
      <c r="C54" s="40">
        <v>895</v>
      </c>
      <c r="D54" s="40">
        <f t="shared" ref="D54" si="2">C54-B54</f>
        <v>820.2</v>
      </c>
      <c r="E54" s="41">
        <f>B54/C54</f>
        <v>8.3575418994413411E-2</v>
      </c>
    </row>
    <row r="55" spans="1:5" x14ac:dyDescent="0.2">
      <c r="B55" s="40"/>
      <c r="C55" s="40"/>
      <c r="D55" s="40"/>
      <c r="E55" s="41"/>
    </row>
    <row r="56" spans="1:5" x14ac:dyDescent="0.2">
      <c r="B56" s="40"/>
      <c r="C56" s="40"/>
      <c r="D56" s="40"/>
      <c r="E56" s="41"/>
    </row>
    <row r="57" spans="1:5" x14ac:dyDescent="0.2">
      <c r="B57" s="40"/>
      <c r="C57" s="40"/>
      <c r="D57" s="40"/>
      <c r="E57" s="41"/>
    </row>
    <row r="58" spans="1:5" x14ac:dyDescent="0.2">
      <c r="B58" s="40"/>
      <c r="C58" s="40"/>
      <c r="D58" s="40"/>
      <c r="E58" s="41"/>
    </row>
    <row r="59" spans="1:5" x14ac:dyDescent="0.2">
      <c r="B59" s="40"/>
      <c r="C59" s="40"/>
      <c r="D59" s="40"/>
      <c r="E59" s="41"/>
    </row>
    <row r="60" spans="1:5" x14ac:dyDescent="0.2">
      <c r="B60" s="40"/>
      <c r="C60" s="40"/>
      <c r="D60" s="40"/>
      <c r="E60" s="41"/>
    </row>
    <row r="62" spans="1:5" x14ac:dyDescent="0.2">
      <c r="A62" s="43"/>
      <c r="B62" s="46"/>
      <c r="C62" s="47"/>
      <c r="D62" s="47"/>
    </row>
    <row r="63" spans="1:5" x14ac:dyDescent="0.2">
      <c r="A63" s="43"/>
      <c r="B63" s="42"/>
      <c r="C63" s="42"/>
      <c r="D63" s="42"/>
      <c r="E63" s="44"/>
    </row>
    <row r="64" spans="1:5" x14ac:dyDescent="0.2">
      <c r="A64" s="43"/>
      <c r="B64" s="42"/>
      <c r="C64" s="42"/>
      <c r="D64" s="42"/>
      <c r="E64" s="44"/>
    </row>
    <row r="65" spans="1:5" x14ac:dyDescent="0.2">
      <c r="A65" s="43"/>
      <c r="B65" s="42"/>
      <c r="C65" s="42"/>
      <c r="D65" s="42"/>
      <c r="E65" s="44"/>
    </row>
    <row r="66" spans="1:5" x14ac:dyDescent="0.2">
      <c r="A66" s="43"/>
      <c r="B66" s="42"/>
      <c r="C66" s="42"/>
      <c r="D66" s="42"/>
      <c r="E66" s="44"/>
    </row>
    <row r="67" spans="1:5" x14ac:dyDescent="0.2">
      <c r="A67" s="43"/>
      <c r="B67" s="42"/>
      <c r="C67" s="42"/>
      <c r="D67" s="42"/>
      <c r="E67" s="44"/>
    </row>
    <row r="68" spans="1:5" x14ac:dyDescent="0.2">
      <c r="A68" s="43"/>
      <c r="B68" s="42"/>
      <c r="C68" s="42"/>
      <c r="D68" s="42"/>
      <c r="E68" s="44"/>
    </row>
    <row r="70" spans="1:5" x14ac:dyDescent="0.2">
      <c r="A70" s="6" t="s">
        <v>22</v>
      </c>
    </row>
    <row r="71" spans="1:5" x14ac:dyDescent="0.2">
      <c r="A71" t="s">
        <v>6</v>
      </c>
      <c r="B71" s="40">
        <v>69</v>
      </c>
      <c r="C71" s="40">
        <v>895</v>
      </c>
      <c r="D71" s="40">
        <f>C71-B71</f>
        <v>826</v>
      </c>
      <c r="E71" s="41">
        <f>B71/C71</f>
        <v>7.7094972067039108E-2</v>
      </c>
    </row>
    <row r="72" spans="1:5" x14ac:dyDescent="0.2">
      <c r="B72" s="40"/>
      <c r="C72" s="40"/>
      <c r="D72" s="40"/>
      <c r="E72" s="41"/>
    </row>
    <row r="73" spans="1:5" x14ac:dyDescent="0.2">
      <c r="B73" s="40"/>
      <c r="C73" s="40"/>
      <c r="D73" s="40"/>
      <c r="E73" s="41"/>
    </row>
    <row r="74" spans="1:5" x14ac:dyDescent="0.2">
      <c r="B74" s="40"/>
      <c r="C74" s="40"/>
      <c r="D74" s="40"/>
      <c r="E74" s="41"/>
    </row>
    <row r="75" spans="1:5" x14ac:dyDescent="0.2">
      <c r="B75" s="40"/>
      <c r="C75" s="40"/>
      <c r="D75" s="40"/>
      <c r="E75" s="41"/>
    </row>
    <row r="76" spans="1:5" x14ac:dyDescent="0.2">
      <c r="B76" s="40"/>
      <c r="C76" s="40"/>
      <c r="D76" s="40"/>
      <c r="E76" s="41"/>
    </row>
    <row r="77" spans="1:5" x14ac:dyDescent="0.2">
      <c r="B77" s="40"/>
      <c r="C77" s="40"/>
      <c r="D77" s="40"/>
      <c r="E77" s="41"/>
    </row>
    <row r="78" spans="1:5" x14ac:dyDescent="0.2">
      <c r="B78" s="40"/>
      <c r="C78" s="40"/>
      <c r="D78" s="40"/>
      <c r="E78" s="41"/>
    </row>
    <row r="79" spans="1:5" x14ac:dyDescent="0.2">
      <c r="B79" s="40"/>
      <c r="C79" s="40"/>
      <c r="D79" s="40"/>
      <c r="E79" s="41"/>
    </row>
    <row r="80" spans="1:5" x14ac:dyDescent="0.2">
      <c r="B80" s="40"/>
      <c r="C80" s="40"/>
      <c r="D80" s="40"/>
      <c r="E80" s="41"/>
    </row>
    <row r="81" spans="1:5" x14ac:dyDescent="0.2">
      <c r="B81" s="40"/>
      <c r="C81" s="40"/>
      <c r="D81" s="40"/>
      <c r="E81" s="41"/>
    </row>
    <row r="82" spans="1:5" x14ac:dyDescent="0.2">
      <c r="B82" s="40"/>
      <c r="C82" s="40"/>
      <c r="D82" s="40"/>
      <c r="E82" s="41"/>
    </row>
    <row r="83" spans="1:5" x14ac:dyDescent="0.2">
      <c r="B83" s="40"/>
      <c r="C83" s="40"/>
      <c r="D83" s="40"/>
      <c r="E83" s="41"/>
    </row>
    <row r="84" spans="1:5" x14ac:dyDescent="0.2">
      <c r="B84" s="40"/>
      <c r="C84" s="40"/>
      <c r="D84" s="40"/>
      <c r="E84" s="41"/>
    </row>
    <row r="85" spans="1:5" x14ac:dyDescent="0.2">
      <c r="B85" s="40"/>
      <c r="C85" s="40"/>
      <c r="D85" s="40"/>
      <c r="E85" s="41"/>
    </row>
    <row r="86" spans="1:5" x14ac:dyDescent="0.2">
      <c r="B86" s="40"/>
      <c r="C86" s="40"/>
      <c r="D86" s="40"/>
      <c r="E86" s="41"/>
    </row>
    <row r="87" spans="1:5" x14ac:dyDescent="0.2">
      <c r="A87" s="6" t="s">
        <v>107</v>
      </c>
      <c r="B87" s="40"/>
      <c r="C87" s="40"/>
      <c r="D87" s="40"/>
      <c r="E87" s="41"/>
    </row>
    <row r="88" spans="1:5" x14ac:dyDescent="0.2">
      <c r="A88" t="s">
        <v>108</v>
      </c>
      <c r="B88" s="40"/>
      <c r="C88" s="40"/>
      <c r="D88" s="40"/>
      <c r="E88" s="41"/>
    </row>
    <row r="89" spans="1:5" x14ac:dyDescent="0.2">
      <c r="B89" s="40"/>
      <c r="C89" s="40"/>
      <c r="D89" s="40"/>
      <c r="E89" s="41"/>
    </row>
    <row r="90" spans="1:5" x14ac:dyDescent="0.2">
      <c r="B90" s="40"/>
      <c r="C90" s="40"/>
      <c r="D90" s="40"/>
      <c r="E90" s="41"/>
    </row>
    <row r="91" spans="1:5" x14ac:dyDescent="0.2">
      <c r="B91" s="40"/>
      <c r="C91" s="40"/>
      <c r="D91" s="40"/>
      <c r="E91" s="41"/>
    </row>
    <row r="92" spans="1:5" x14ac:dyDescent="0.2">
      <c r="B92" s="40"/>
      <c r="C92" s="40"/>
      <c r="D92" s="40"/>
      <c r="E92" s="41"/>
    </row>
    <row r="93" spans="1:5" x14ac:dyDescent="0.2">
      <c r="B93" s="40"/>
      <c r="C93" s="40"/>
      <c r="D93" s="40"/>
      <c r="E93" s="41"/>
    </row>
    <row r="94" spans="1:5" x14ac:dyDescent="0.2">
      <c r="B94" s="40"/>
      <c r="C94" s="40"/>
      <c r="D94" s="40"/>
      <c r="E94" s="41"/>
    </row>
    <row r="95" spans="1:5" x14ac:dyDescent="0.2">
      <c r="B95" s="40"/>
      <c r="C95" s="40"/>
      <c r="D95" s="40"/>
      <c r="E95" s="41"/>
    </row>
    <row r="96" spans="1:5" x14ac:dyDescent="0.2">
      <c r="A96" s="43"/>
      <c r="B96" s="42"/>
      <c r="C96" s="42"/>
      <c r="D96" s="42"/>
      <c r="E96" s="44"/>
    </row>
    <row r="97" spans="1:5" x14ac:dyDescent="0.2">
      <c r="A97" s="43"/>
      <c r="B97" s="42"/>
      <c r="C97" s="42"/>
      <c r="D97" s="42"/>
      <c r="E97" s="44"/>
    </row>
    <row r="98" spans="1:5" x14ac:dyDescent="0.2">
      <c r="B98" s="40"/>
      <c r="C98" s="40"/>
      <c r="D98" s="40"/>
      <c r="E98" s="41"/>
    </row>
    <row r="99" spans="1:5" x14ac:dyDescent="0.2">
      <c r="A99" t="s">
        <v>21</v>
      </c>
      <c r="B99" s="40"/>
      <c r="C99" s="40"/>
      <c r="D99" s="40"/>
      <c r="E99" s="41"/>
    </row>
    <row r="100" spans="1:5" x14ac:dyDescent="0.2">
      <c r="B100" s="40"/>
      <c r="C100" s="40"/>
      <c r="D100" s="40"/>
      <c r="E100" s="41"/>
    </row>
    <row r="101" spans="1:5" x14ac:dyDescent="0.2">
      <c r="B101" s="40"/>
      <c r="C101" s="40"/>
      <c r="D101" s="40"/>
      <c r="E101" s="41"/>
    </row>
    <row r="102" spans="1:5" x14ac:dyDescent="0.2">
      <c r="B102" s="40"/>
      <c r="C102" s="40"/>
      <c r="D102" s="40"/>
      <c r="E102" s="41"/>
    </row>
    <row r="103" spans="1:5" x14ac:dyDescent="0.2">
      <c r="B103" s="40"/>
      <c r="C103" s="40"/>
      <c r="D103" s="40"/>
      <c r="E103" s="41"/>
    </row>
    <row r="104" spans="1:5" x14ac:dyDescent="0.2">
      <c r="B104" s="40"/>
      <c r="C104" s="40"/>
      <c r="D104" s="40"/>
      <c r="E104" s="41"/>
    </row>
    <row r="105" spans="1:5" x14ac:dyDescent="0.2">
      <c r="B105" s="40"/>
      <c r="C105" s="40"/>
      <c r="D105" s="40"/>
      <c r="E105" s="41"/>
    </row>
    <row r="106" spans="1:5" x14ac:dyDescent="0.2">
      <c r="B106" s="40"/>
      <c r="C106" s="40"/>
      <c r="D106" s="40"/>
      <c r="E106" s="41"/>
    </row>
    <row r="107" spans="1:5" x14ac:dyDescent="0.2">
      <c r="B107" s="40"/>
      <c r="C107" s="40"/>
      <c r="D107" s="40"/>
      <c r="E107" s="41"/>
    </row>
    <row r="109" spans="1:5" x14ac:dyDescent="0.2">
      <c r="A109" t="s">
        <v>109</v>
      </c>
      <c r="B109" s="14"/>
    </row>
    <row r="110" spans="1:5" x14ac:dyDescent="0.2">
      <c r="B110" s="40"/>
      <c r="C110" s="40"/>
      <c r="D110" s="40"/>
      <c r="E110" s="41"/>
    </row>
    <row r="111" spans="1:5" x14ac:dyDescent="0.2">
      <c r="B111" s="40"/>
      <c r="C111" s="40"/>
      <c r="D111" s="40"/>
      <c r="E111" s="41"/>
    </row>
    <row r="112" spans="1:5" x14ac:dyDescent="0.2">
      <c r="B112" s="40"/>
      <c r="C112" s="40"/>
      <c r="D112" s="40"/>
      <c r="E112" s="41"/>
    </row>
    <row r="113" spans="1:5" x14ac:dyDescent="0.2">
      <c r="B113" s="40"/>
      <c r="C113" s="40"/>
      <c r="D113" s="40"/>
      <c r="E113" s="41"/>
    </row>
    <row r="114" spans="1:5" x14ac:dyDescent="0.2">
      <c r="B114" s="40"/>
      <c r="C114" s="40"/>
      <c r="D114" s="40"/>
      <c r="E114" s="41"/>
    </row>
    <row r="115" spans="1:5" x14ac:dyDescent="0.2">
      <c r="B115" s="40"/>
      <c r="C115" s="40"/>
      <c r="D115" s="40"/>
      <c r="E115" s="41"/>
    </row>
    <row r="117" spans="1:5" s="7" customFormat="1" x14ac:dyDescent="0.2">
      <c r="A117" s="7" t="s">
        <v>29</v>
      </c>
      <c r="B117" s="15"/>
      <c r="C117" s="15"/>
      <c r="D117" s="15"/>
    </row>
    <row r="118" spans="1:5" x14ac:dyDescent="0.2">
      <c r="A118" t="s">
        <v>31</v>
      </c>
      <c r="B118" s="40">
        <v>13</v>
      </c>
      <c r="C118" s="10" t="s">
        <v>37</v>
      </c>
    </row>
    <row r="119" spans="1:5" x14ac:dyDescent="0.2">
      <c r="A119" t="s">
        <v>30</v>
      </c>
      <c r="B119" s="40">
        <v>29</v>
      </c>
      <c r="C119" s="10" t="s">
        <v>37</v>
      </c>
    </row>
    <row r="120" spans="1:5" x14ac:dyDescent="0.2">
      <c r="A120" t="s">
        <v>32</v>
      </c>
      <c r="B120" s="40">
        <v>127</v>
      </c>
      <c r="C120" s="10" t="s">
        <v>37</v>
      </c>
    </row>
    <row r="121" spans="1:5" x14ac:dyDescent="0.2">
      <c r="B121" s="40"/>
    </row>
    <row r="122" spans="1:5" x14ac:dyDescent="0.2">
      <c r="B122" s="40"/>
    </row>
    <row r="123" spans="1:5" x14ac:dyDescent="0.2">
      <c r="B123" s="40"/>
    </row>
    <row r="124" spans="1:5" x14ac:dyDescent="0.2">
      <c r="B124" s="40"/>
    </row>
    <row r="125" spans="1:5" x14ac:dyDescent="0.2">
      <c r="B125" s="40"/>
    </row>
    <row r="126" spans="1:5" x14ac:dyDescent="0.2">
      <c r="B126" s="40"/>
    </row>
    <row r="127" spans="1:5" x14ac:dyDescent="0.2">
      <c r="B127" s="40"/>
      <c r="C127" s="40"/>
      <c r="D127" s="40"/>
      <c r="E127" s="41"/>
    </row>
    <row r="129" spans="1:5" s="8" customFormat="1" x14ac:dyDescent="0.2">
      <c r="A129" s="8" t="s">
        <v>110</v>
      </c>
      <c r="B129" s="16"/>
      <c r="C129" s="16"/>
      <c r="D129" s="16"/>
    </row>
    <row r="130" spans="1:5" s="9" customFormat="1" x14ac:dyDescent="0.2">
      <c r="A130" s="55"/>
      <c r="B130" s="54"/>
      <c r="C130" s="54">
        <v>5999</v>
      </c>
      <c r="D130" s="54">
        <f>C130-B130</f>
        <v>5999</v>
      </c>
      <c r="E130" s="39">
        <f>B130/C130</f>
        <v>0</v>
      </c>
    </row>
    <row r="131" spans="1:5" x14ac:dyDescent="0.2">
      <c r="A131" s="56"/>
      <c r="B131" s="40"/>
      <c r="C131" s="40"/>
      <c r="D131" s="54"/>
      <c r="E131" s="39"/>
    </row>
    <row r="132" spans="1:5" x14ac:dyDescent="0.2">
      <c r="A132" s="56"/>
      <c r="B132" s="40"/>
      <c r="C132" s="40"/>
      <c r="D132" s="54"/>
      <c r="E132" s="39"/>
    </row>
    <row r="133" spans="1:5" x14ac:dyDescent="0.2">
      <c r="A133" s="57"/>
      <c r="B133" s="40"/>
      <c r="C133" s="40"/>
      <c r="D133" s="54"/>
      <c r="E133" s="39"/>
    </row>
    <row r="134" spans="1:5" x14ac:dyDescent="0.2">
      <c r="D134" s="17"/>
    </row>
    <row r="135" spans="1:5" s="8" customFormat="1" x14ac:dyDescent="0.2">
      <c r="A135" s="8" t="s">
        <v>111</v>
      </c>
      <c r="B135" s="16"/>
      <c r="C135" s="16"/>
      <c r="D135" s="16"/>
    </row>
    <row r="136" spans="1:5" ht="34" x14ac:dyDescent="0.2">
      <c r="A136" s="57" t="s">
        <v>112</v>
      </c>
      <c r="B136" s="40"/>
      <c r="C136" s="40">
        <v>2999</v>
      </c>
      <c r="D136" s="54">
        <f>C136-B136</f>
        <v>2999</v>
      </c>
      <c r="E136" s="41">
        <f>B136/C136</f>
        <v>0</v>
      </c>
    </row>
    <row r="137" spans="1:5" x14ac:dyDescent="0.2">
      <c r="A137" s="57"/>
      <c r="D137" s="17"/>
      <c r="E137" s="41"/>
    </row>
    <row r="138" spans="1:5" s="8" customFormat="1" x14ac:dyDescent="0.2">
      <c r="A138" s="8" t="s">
        <v>105</v>
      </c>
      <c r="B138" s="16"/>
      <c r="C138" s="16"/>
      <c r="D138" s="16"/>
    </row>
    <row r="139" spans="1:5" ht="34" x14ac:dyDescent="0.2">
      <c r="A139" s="57" t="s">
        <v>106</v>
      </c>
      <c r="B139" s="40">
        <v>74.900000000000006</v>
      </c>
      <c r="C139" s="40">
        <v>1499</v>
      </c>
      <c r="D139" s="54">
        <f>C139-B139</f>
        <v>1424.1</v>
      </c>
      <c r="E139" s="41">
        <f>B139/C139</f>
        <v>4.9966644429619747E-2</v>
      </c>
    </row>
    <row r="140" spans="1:5" x14ac:dyDescent="0.2">
      <c r="D140" s="17"/>
    </row>
    <row r="142" spans="1:5" s="4" customFormat="1" x14ac:dyDescent="0.2">
      <c r="A142" s="4" t="s">
        <v>82</v>
      </c>
      <c r="B142" s="12"/>
      <c r="C142" s="12"/>
      <c r="D142" s="12"/>
    </row>
    <row r="143" spans="1:5" x14ac:dyDescent="0.2">
      <c r="A143" t="s">
        <v>83</v>
      </c>
      <c r="B143" s="40">
        <v>0</v>
      </c>
      <c r="C143" s="40">
        <v>299</v>
      </c>
      <c r="D143" s="40">
        <f>C143-B143</f>
        <v>299</v>
      </c>
      <c r="E143" s="70">
        <f>B143/C143</f>
        <v>0</v>
      </c>
    </row>
    <row r="144" spans="1:5" x14ac:dyDescent="0.2">
      <c r="A144" t="s">
        <v>85</v>
      </c>
      <c r="B144" s="40">
        <v>0</v>
      </c>
      <c r="C144" s="40">
        <v>899</v>
      </c>
      <c r="D144" s="40">
        <f t="shared" ref="D144:D153" si="3">C144-B144</f>
        <v>899</v>
      </c>
      <c r="E144" s="70">
        <f t="shared" ref="E144:E153" si="4">B144/C144</f>
        <v>0</v>
      </c>
    </row>
    <row r="145" spans="1:5" x14ac:dyDescent="0.2">
      <c r="A145" t="s">
        <v>86</v>
      </c>
      <c r="B145" s="40">
        <v>0</v>
      </c>
      <c r="C145" s="40">
        <v>450</v>
      </c>
      <c r="D145" s="40">
        <f t="shared" si="3"/>
        <v>450</v>
      </c>
      <c r="E145" s="70">
        <f t="shared" si="4"/>
        <v>0</v>
      </c>
    </row>
    <row r="146" spans="1:5" x14ac:dyDescent="0.2">
      <c r="A146" t="s">
        <v>55</v>
      </c>
      <c r="B146" s="40">
        <v>0</v>
      </c>
      <c r="C146" s="40">
        <v>199</v>
      </c>
      <c r="D146" s="40">
        <f t="shared" si="3"/>
        <v>199</v>
      </c>
      <c r="E146" s="70">
        <f t="shared" si="4"/>
        <v>0</v>
      </c>
    </row>
    <row r="147" spans="1:5" x14ac:dyDescent="0.2">
      <c r="A147" t="s">
        <v>103</v>
      </c>
      <c r="B147" s="40">
        <v>0</v>
      </c>
      <c r="C147" s="40">
        <v>199</v>
      </c>
      <c r="D147" s="40">
        <f t="shared" si="3"/>
        <v>199</v>
      </c>
      <c r="E147" s="70">
        <f t="shared" si="4"/>
        <v>0</v>
      </c>
    </row>
    <row r="148" spans="1:5" x14ac:dyDescent="0.2">
      <c r="A148" t="s">
        <v>44</v>
      </c>
      <c r="B148" s="40">
        <v>0</v>
      </c>
      <c r="C148" s="40">
        <v>99</v>
      </c>
      <c r="D148" s="40">
        <f t="shared" si="3"/>
        <v>99</v>
      </c>
      <c r="E148" s="70">
        <f t="shared" si="4"/>
        <v>0</v>
      </c>
    </row>
    <row r="149" spans="1:5" x14ac:dyDescent="0.2">
      <c r="A149" t="s">
        <v>115</v>
      </c>
      <c r="B149" s="40">
        <v>13</v>
      </c>
      <c r="C149" s="40">
        <v>2999</v>
      </c>
      <c r="D149" s="40">
        <f t="shared" si="3"/>
        <v>2986</v>
      </c>
      <c r="E149" s="70">
        <f t="shared" si="4"/>
        <v>4.3347782594198069E-3</v>
      </c>
    </row>
    <row r="150" spans="1:5" x14ac:dyDescent="0.2">
      <c r="A150" t="s">
        <v>116</v>
      </c>
      <c r="B150" s="40">
        <v>29</v>
      </c>
      <c r="C150" s="40">
        <v>2999</v>
      </c>
      <c r="D150" s="40">
        <f t="shared" si="3"/>
        <v>2970</v>
      </c>
      <c r="E150" s="70">
        <f t="shared" si="4"/>
        <v>9.6698899633211079E-3</v>
      </c>
    </row>
    <row r="151" spans="1:5" x14ac:dyDescent="0.2">
      <c r="A151" t="s">
        <v>90</v>
      </c>
      <c r="B151" s="40">
        <v>0</v>
      </c>
      <c r="C151" s="40">
        <v>799</v>
      </c>
      <c r="D151" s="40">
        <f t="shared" si="3"/>
        <v>799</v>
      </c>
      <c r="E151" s="70">
        <f t="shared" si="4"/>
        <v>0</v>
      </c>
    </row>
    <row r="152" spans="1:5" x14ac:dyDescent="0.2">
      <c r="A152" t="s">
        <v>104</v>
      </c>
      <c r="B152" s="40">
        <v>13</v>
      </c>
      <c r="C152" s="40">
        <v>399</v>
      </c>
      <c r="D152" s="40">
        <f t="shared" si="3"/>
        <v>386</v>
      </c>
      <c r="E152" s="70">
        <f t="shared" si="4"/>
        <v>3.2581453634085211E-2</v>
      </c>
    </row>
    <row r="153" spans="1:5" x14ac:dyDescent="0.2">
      <c r="A153" t="s">
        <v>91</v>
      </c>
      <c r="B153" s="40">
        <v>0</v>
      </c>
      <c r="C153" s="40">
        <v>399</v>
      </c>
      <c r="D153" s="40">
        <f t="shared" si="3"/>
        <v>399</v>
      </c>
      <c r="E153" s="70">
        <f t="shared" si="4"/>
        <v>0</v>
      </c>
    </row>
    <row r="159" spans="1:5" s="68" customFormat="1" x14ac:dyDescent="0.2">
      <c r="A159" s="68" t="s">
        <v>114</v>
      </c>
      <c r="B159" s="69"/>
      <c r="C159" s="69"/>
      <c r="D159" s="69"/>
    </row>
  </sheetData>
  <mergeCells count="1">
    <mergeCell ref="A1:D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H19" sqref="H19"/>
    </sheetView>
  </sheetViews>
  <sheetFormatPr baseColWidth="10" defaultRowHeight="16" x14ac:dyDescent="0.2"/>
  <cols>
    <col min="1" max="1" width="20" bestFit="1" customWidth="1"/>
    <col min="2" max="2" width="9.33203125" bestFit="1" customWidth="1"/>
    <col min="3" max="3" width="10.33203125" bestFit="1" customWidth="1"/>
    <col min="4" max="5" width="9.33203125" bestFit="1" customWidth="1"/>
    <col min="6" max="6" width="7.5" bestFit="1" customWidth="1"/>
    <col min="7" max="7" width="10.33203125" bestFit="1" customWidth="1"/>
    <col min="8" max="8" width="41.1640625" bestFit="1" customWidth="1"/>
  </cols>
  <sheetData>
    <row r="1" spans="1:8" s="1" customFormat="1" x14ac:dyDescent="0.2">
      <c r="A1" s="1" t="s">
        <v>97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  <c r="G1" s="30" t="s">
        <v>41</v>
      </c>
    </row>
    <row r="2" spans="1:8" s="1" customFormat="1" x14ac:dyDescent="0.2">
      <c r="B2" s="20"/>
      <c r="C2" s="20"/>
      <c r="D2" s="20"/>
      <c r="E2" s="20"/>
      <c r="F2" s="20"/>
      <c r="G2" s="30"/>
    </row>
    <row r="3" spans="1:8" s="23" customFormat="1" x14ac:dyDescent="0.2">
      <c r="A3" s="62" t="s">
        <v>39</v>
      </c>
      <c r="B3" s="63"/>
      <c r="C3" s="48">
        <f>SUM(C4:C15)</f>
        <v>0</v>
      </c>
      <c r="D3" s="48">
        <f>SUM(D4:D16)</f>
        <v>0</v>
      </c>
      <c r="E3" s="48">
        <f>B3-D3</f>
        <v>0</v>
      </c>
      <c r="F3" s="25" t="e">
        <f>(D3/B3)</f>
        <v>#DIV/0!</v>
      </c>
      <c r="G3" s="31" t="e">
        <f>(B3/C3)-100%</f>
        <v>#DIV/0!</v>
      </c>
      <c r="H3" s="23" t="s">
        <v>113</v>
      </c>
    </row>
    <row r="4" spans="1:8" s="36" customFormat="1" x14ac:dyDescent="0.2">
      <c r="B4" s="49"/>
      <c r="C4" s="49"/>
      <c r="D4" s="40"/>
      <c r="E4" s="49"/>
      <c r="F4" s="37"/>
      <c r="G4" s="38"/>
    </row>
    <row r="5" spans="1:8" s="36" customFormat="1" x14ac:dyDescent="0.2">
      <c r="B5" s="49"/>
      <c r="C5" s="49"/>
      <c r="D5" s="49"/>
      <c r="E5" s="49"/>
      <c r="F5" s="37"/>
      <c r="G5" s="38"/>
    </row>
    <row r="6" spans="1:8" x14ac:dyDescent="0.2">
      <c r="B6" s="40"/>
      <c r="C6" s="40"/>
      <c r="D6" s="40"/>
      <c r="E6" s="40"/>
      <c r="F6" s="10"/>
      <c r="G6" s="32"/>
    </row>
    <row r="7" spans="1:8" x14ac:dyDescent="0.2">
      <c r="B7" s="40"/>
      <c r="C7" s="40"/>
      <c r="D7" s="40"/>
      <c r="E7" s="40"/>
      <c r="F7" s="10"/>
      <c r="G7" s="32"/>
    </row>
    <row r="8" spans="1:8" x14ac:dyDescent="0.2">
      <c r="B8" s="40"/>
      <c r="C8" s="40"/>
      <c r="D8" s="40"/>
      <c r="E8" s="40"/>
      <c r="F8" s="10"/>
      <c r="G8" s="32"/>
      <c r="H8" s="22"/>
    </row>
    <row r="9" spans="1:8" x14ac:dyDescent="0.2">
      <c r="B9" s="40"/>
      <c r="C9" s="40"/>
      <c r="D9" s="40"/>
      <c r="E9" s="40"/>
      <c r="F9" s="10"/>
      <c r="G9" s="32"/>
    </row>
    <row r="10" spans="1:8" x14ac:dyDescent="0.2">
      <c r="B10" s="40"/>
      <c r="C10" s="40"/>
      <c r="D10" s="40"/>
      <c r="E10" s="40"/>
      <c r="F10" s="10"/>
      <c r="G10" s="32"/>
    </row>
    <row r="11" spans="1:8" x14ac:dyDescent="0.2">
      <c r="B11" s="40"/>
      <c r="C11" s="40"/>
      <c r="D11" s="40"/>
      <c r="E11" s="40"/>
      <c r="F11" s="10"/>
      <c r="G11" s="32"/>
    </row>
    <row r="12" spans="1:8" x14ac:dyDescent="0.2">
      <c r="B12" s="40"/>
      <c r="C12" s="40"/>
      <c r="D12" s="40"/>
      <c r="E12" s="40"/>
      <c r="F12" s="10"/>
      <c r="G12" s="32"/>
    </row>
    <row r="13" spans="1:8" x14ac:dyDescent="0.2">
      <c r="B13" s="40"/>
      <c r="C13" s="40"/>
      <c r="D13" s="40"/>
      <c r="E13" s="40"/>
      <c r="F13" s="10"/>
      <c r="G13" s="32"/>
    </row>
    <row r="14" spans="1:8" x14ac:dyDescent="0.2">
      <c r="B14" s="40"/>
      <c r="C14" s="40"/>
      <c r="D14" s="40"/>
      <c r="E14" s="40"/>
      <c r="F14" s="10"/>
      <c r="G14" s="32"/>
    </row>
    <row r="15" spans="1:8" x14ac:dyDescent="0.2">
      <c r="B15" s="40"/>
      <c r="C15" s="40"/>
      <c r="D15" s="40"/>
      <c r="E15" s="40"/>
      <c r="F15" s="10"/>
      <c r="G15" s="32"/>
    </row>
    <row r="16" spans="1:8" x14ac:dyDescent="0.2">
      <c r="A16" t="s">
        <v>57</v>
      </c>
      <c r="B16" s="40"/>
      <c r="C16" s="40"/>
      <c r="D16" s="40"/>
      <c r="E16" s="40"/>
      <c r="F16" s="10"/>
      <c r="G16" s="32"/>
    </row>
    <row r="17" spans="1:8" x14ac:dyDescent="0.2">
      <c r="B17" s="10"/>
      <c r="C17" s="10"/>
      <c r="D17" s="10"/>
      <c r="E17" s="10"/>
      <c r="F17" s="10"/>
      <c r="G17" s="32"/>
    </row>
    <row r="18" spans="1:8" x14ac:dyDescent="0.2">
      <c r="B18" s="10"/>
      <c r="C18" s="10"/>
      <c r="D18" s="10"/>
      <c r="E18" s="10"/>
      <c r="F18" s="10"/>
      <c r="G18" s="32"/>
    </row>
    <row r="19" spans="1:8" s="4" customFormat="1" x14ac:dyDescent="0.2">
      <c r="A19" s="60" t="s">
        <v>49</v>
      </c>
      <c r="B19" s="61"/>
      <c r="C19" s="50">
        <f>SUM(C20:C27)</f>
        <v>0</v>
      </c>
      <c r="D19" s="50">
        <f>SUM(D20:D26)</f>
        <v>0</v>
      </c>
      <c r="E19" s="51">
        <f>B19-D19</f>
        <v>0</v>
      </c>
      <c r="F19" s="27" t="e">
        <f>(D19/B19)</f>
        <v>#DIV/0!</v>
      </c>
      <c r="G19" s="33" t="e">
        <f>(B19/C19)-100%</f>
        <v>#DIV/0!</v>
      </c>
    </row>
    <row r="20" spans="1:8" x14ac:dyDescent="0.2">
      <c r="B20" s="40"/>
      <c r="C20" s="40"/>
      <c r="D20" s="40"/>
      <c r="E20" s="40"/>
      <c r="F20" s="32"/>
      <c r="G20" s="10"/>
    </row>
    <row r="21" spans="1:8" x14ac:dyDescent="0.2">
      <c r="B21" s="40"/>
      <c r="C21" s="40"/>
      <c r="D21" s="40"/>
      <c r="E21" s="40"/>
      <c r="F21" s="32"/>
      <c r="G21" s="32"/>
    </row>
    <row r="22" spans="1:8" x14ac:dyDescent="0.2">
      <c r="B22" s="40"/>
      <c r="C22" s="40"/>
      <c r="D22" s="40"/>
      <c r="E22" s="40"/>
      <c r="F22" s="32"/>
      <c r="G22" s="32"/>
      <c r="H22" s="22"/>
    </row>
    <row r="23" spans="1:8" x14ac:dyDescent="0.2">
      <c r="B23" s="40"/>
      <c r="C23" s="40"/>
      <c r="D23" s="40"/>
      <c r="E23" s="40"/>
      <c r="F23" s="32"/>
      <c r="G23" s="32"/>
    </row>
    <row r="24" spans="1:8" x14ac:dyDescent="0.2">
      <c r="B24" s="40"/>
      <c r="C24" s="40"/>
      <c r="D24" s="40"/>
      <c r="E24" s="40"/>
      <c r="F24" s="32"/>
      <c r="G24" s="32"/>
    </row>
    <row r="25" spans="1:8" x14ac:dyDescent="0.2">
      <c r="B25" s="40"/>
      <c r="C25" s="40"/>
      <c r="D25" s="40"/>
      <c r="E25" s="40"/>
      <c r="F25" s="32"/>
      <c r="G25" s="32"/>
    </row>
    <row r="26" spans="1:8" x14ac:dyDescent="0.2">
      <c r="B26" s="40"/>
      <c r="C26" s="40"/>
      <c r="D26" s="40"/>
      <c r="E26" s="40"/>
      <c r="F26" s="32"/>
      <c r="G26" s="32"/>
    </row>
    <row r="27" spans="1:8" x14ac:dyDescent="0.2">
      <c r="B27" s="40"/>
      <c r="C27" s="40"/>
      <c r="D27" s="40"/>
      <c r="E27" s="40"/>
      <c r="F27" s="32"/>
      <c r="G27" s="32"/>
    </row>
    <row r="28" spans="1:8" x14ac:dyDescent="0.2">
      <c r="B28" s="40"/>
      <c r="C28" s="40"/>
      <c r="D28" s="40"/>
      <c r="E28" s="40"/>
      <c r="F28" s="32"/>
      <c r="G28" s="32"/>
    </row>
    <row r="29" spans="1:8" x14ac:dyDescent="0.2">
      <c r="B29" s="10"/>
      <c r="C29" s="10"/>
      <c r="D29" s="10"/>
      <c r="E29" s="10"/>
      <c r="F29" s="10"/>
      <c r="G29" s="32"/>
    </row>
    <row r="30" spans="1:8" s="7" customFormat="1" x14ac:dyDescent="0.2">
      <c r="A30" s="59" t="s">
        <v>50</v>
      </c>
      <c r="B30" s="58"/>
      <c r="C30" s="52">
        <f>SUM(C31:C34)</f>
        <v>0</v>
      </c>
      <c r="D30" s="52">
        <f>SUM(D31:D34)</f>
        <v>0</v>
      </c>
      <c r="E30" s="53">
        <f>B30-D30</f>
        <v>0</v>
      </c>
      <c r="F30" s="29" t="e">
        <f>(D30/B30)</f>
        <v>#DIV/0!</v>
      </c>
      <c r="G30" s="34" t="e">
        <f>(B30/C30)-100%</f>
        <v>#DIV/0!</v>
      </c>
    </row>
    <row r="31" spans="1:8" x14ac:dyDescent="0.2">
      <c r="B31" s="40"/>
      <c r="C31" s="40"/>
      <c r="D31" s="40"/>
      <c r="E31" s="40"/>
      <c r="F31" s="10"/>
      <c r="G31" s="32"/>
    </row>
    <row r="32" spans="1:8" x14ac:dyDescent="0.2">
      <c r="B32" s="40"/>
      <c r="C32" s="40"/>
      <c r="D32" s="40"/>
      <c r="E32" s="40"/>
      <c r="F32" s="10"/>
      <c r="G32" s="32"/>
      <c r="H32" s="22"/>
    </row>
    <row r="33" spans="2:7" x14ac:dyDescent="0.2">
      <c r="B33" s="40"/>
      <c r="C33" s="40"/>
      <c r="D33" s="40"/>
      <c r="E33" s="40"/>
      <c r="F33" s="10"/>
      <c r="G33" s="32"/>
    </row>
    <row r="34" spans="2:7" x14ac:dyDescent="0.2">
      <c r="B34" s="40"/>
      <c r="C34" s="40"/>
      <c r="D34" s="40"/>
      <c r="E34" s="40"/>
      <c r="F34" s="10"/>
      <c r="G34" s="32"/>
    </row>
    <row r="35" spans="2:7" x14ac:dyDescent="0.2">
      <c r="B35" s="40"/>
      <c r="C35" s="40"/>
      <c r="D35" s="40"/>
      <c r="E35" s="49"/>
      <c r="F35" s="37"/>
      <c r="G35" s="38"/>
    </row>
    <row r="36" spans="2:7" x14ac:dyDescent="0.2">
      <c r="C36" s="10"/>
      <c r="D36" s="10"/>
      <c r="E36" s="35"/>
      <c r="F36" s="37"/>
      <c r="G36" s="38"/>
    </row>
  </sheetData>
  <phoneticPr fontId="8" type="noConversion"/>
  <pageMargins left="0.7" right="0.7" top="0.75" bottom="0.75" header="0.3" footer="0.3"/>
  <pageSetup scale="96" orientation="portrait" horizontalDpi="4294967292" verticalDpi="4294967292" copies="3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9"/>
  <sheetViews>
    <sheetView workbookViewId="0">
      <selection activeCell="B19" sqref="B19"/>
    </sheetView>
  </sheetViews>
  <sheetFormatPr baseColWidth="10" defaultRowHeight="16" x14ac:dyDescent="0.2"/>
  <cols>
    <col min="1" max="1" width="28" bestFit="1" customWidth="1"/>
    <col min="2" max="3" width="9.1640625" style="10" bestFit="1" customWidth="1"/>
    <col min="4" max="4" width="7.6640625" style="10" bestFit="1" customWidth="1"/>
    <col min="5" max="5" width="9.1640625" style="10" bestFit="1" customWidth="1"/>
    <col min="6" max="6" width="6.6640625" style="10" bestFit="1" customWidth="1"/>
    <col min="7" max="7" width="10.33203125" style="10" bestFit="1" customWidth="1"/>
    <col min="8" max="8" width="25.6640625" bestFit="1" customWidth="1"/>
  </cols>
  <sheetData>
    <row r="1" spans="1:7" s="1" customFormat="1" x14ac:dyDescent="0.2">
      <c r="A1" s="1" t="s">
        <v>40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  <c r="G1" s="30" t="s">
        <v>41</v>
      </c>
    </row>
    <row r="2" spans="1:7" s="1" customFormat="1" x14ac:dyDescent="0.2">
      <c r="B2" s="20"/>
      <c r="C2" s="20"/>
      <c r="D2" s="20"/>
      <c r="E2" s="20"/>
      <c r="F2" s="20"/>
      <c r="G2" s="30"/>
    </row>
    <row r="3" spans="1:7" s="23" customFormat="1" x14ac:dyDescent="0.2">
      <c r="A3" s="23" t="s">
        <v>39</v>
      </c>
      <c r="B3" s="48"/>
      <c r="C3" s="48">
        <f>SUM(C4:C10)</f>
        <v>0</v>
      </c>
      <c r="D3" s="48">
        <f>SUM(D4:D10)</f>
        <v>0</v>
      </c>
      <c r="E3" s="48">
        <f>B3-D3</f>
        <v>0</v>
      </c>
      <c r="F3" s="25" t="e">
        <f>(E3/B3)-100%</f>
        <v>#DIV/0!</v>
      </c>
      <c r="G3" s="31" t="e">
        <f>(B3/C3)-100%</f>
        <v>#DIV/0!</v>
      </c>
    </row>
    <row r="4" spans="1:7" s="36" customFormat="1" x14ac:dyDescent="0.2">
      <c r="B4" s="49"/>
      <c r="C4" s="49"/>
      <c r="D4" s="49"/>
      <c r="E4" s="49"/>
      <c r="F4" s="37"/>
      <c r="G4" s="38"/>
    </row>
    <row r="5" spans="1:7" s="36" customFormat="1" x14ac:dyDescent="0.2">
      <c r="B5" s="49"/>
      <c r="C5" s="49"/>
      <c r="D5" s="49"/>
      <c r="E5" s="49"/>
      <c r="F5" s="37"/>
      <c r="G5" s="38"/>
    </row>
    <row r="6" spans="1:7" x14ac:dyDescent="0.2">
      <c r="B6" s="40"/>
      <c r="C6" s="40"/>
      <c r="D6" s="40"/>
      <c r="E6" s="40"/>
      <c r="G6" s="32"/>
    </row>
    <row r="7" spans="1:7" x14ac:dyDescent="0.2">
      <c r="B7" s="40"/>
      <c r="C7" s="40"/>
      <c r="D7" s="40"/>
      <c r="E7" s="40"/>
      <c r="G7" s="32"/>
    </row>
    <row r="8" spans="1:7" x14ac:dyDescent="0.2">
      <c r="B8" s="40"/>
      <c r="C8" s="40"/>
      <c r="D8" s="40"/>
      <c r="E8" s="40"/>
      <c r="G8" s="32"/>
    </row>
    <row r="9" spans="1:7" x14ac:dyDescent="0.2">
      <c r="B9" s="40"/>
      <c r="C9" s="40"/>
      <c r="D9" s="40"/>
      <c r="E9" s="40"/>
      <c r="G9" s="32"/>
    </row>
    <row r="10" spans="1:7" x14ac:dyDescent="0.2">
      <c r="B10" s="40"/>
      <c r="C10" s="40"/>
      <c r="D10" s="40"/>
      <c r="E10" s="40"/>
      <c r="G10" s="32"/>
    </row>
    <row r="11" spans="1:7" x14ac:dyDescent="0.2">
      <c r="B11" s="40"/>
      <c r="C11" s="40"/>
      <c r="D11" s="40"/>
      <c r="E11" s="40"/>
      <c r="G11" s="32"/>
    </row>
    <row r="12" spans="1:7" s="4" customFormat="1" x14ac:dyDescent="0.2">
      <c r="A12" s="4" t="s">
        <v>49</v>
      </c>
      <c r="B12" s="50"/>
      <c r="C12" s="50">
        <f>SUM(C13:C17)</f>
        <v>0</v>
      </c>
      <c r="D12" s="50">
        <f>SUM(D13:D17)</f>
        <v>0</v>
      </c>
      <c r="E12" s="51">
        <f>B12-D12</f>
        <v>0</v>
      </c>
      <c r="F12" s="27" t="e">
        <f>(E12/B12)-100%</f>
        <v>#DIV/0!</v>
      </c>
      <c r="G12" s="33" t="e">
        <f>(B12/C12)-100%</f>
        <v>#DIV/0!</v>
      </c>
    </row>
    <row r="13" spans="1:7" x14ac:dyDescent="0.2">
      <c r="B13" s="40"/>
      <c r="C13" s="40"/>
      <c r="D13" s="40"/>
      <c r="E13" s="40"/>
    </row>
    <row r="14" spans="1:7" x14ac:dyDescent="0.2">
      <c r="B14" s="40"/>
      <c r="C14" s="40"/>
      <c r="D14" s="40"/>
      <c r="E14" s="40"/>
    </row>
    <row r="15" spans="1:7" x14ac:dyDescent="0.2">
      <c r="B15" s="40"/>
      <c r="C15" s="40"/>
      <c r="D15" s="40"/>
      <c r="E15" s="40"/>
    </row>
    <row r="16" spans="1:7" x14ac:dyDescent="0.2">
      <c r="B16" s="40"/>
      <c r="C16" s="40"/>
      <c r="D16" s="40"/>
      <c r="E16" s="40"/>
    </row>
    <row r="17" spans="1:7" x14ac:dyDescent="0.2">
      <c r="B17" s="40"/>
      <c r="C17" s="40"/>
      <c r="D17" s="40"/>
      <c r="E17" s="40"/>
    </row>
    <row r="18" spans="1:7" x14ac:dyDescent="0.2">
      <c r="B18" s="40"/>
      <c r="C18" s="40"/>
      <c r="D18" s="40"/>
      <c r="E18" s="40"/>
      <c r="G18" s="32"/>
    </row>
    <row r="19" spans="1:7" s="7" customFormat="1" x14ac:dyDescent="0.2">
      <c r="A19" s="7" t="s">
        <v>50</v>
      </c>
      <c r="B19" s="52"/>
      <c r="C19" s="52">
        <f>SUM(C20:C22)</f>
        <v>0</v>
      </c>
      <c r="D19" s="52">
        <f>SUM(D20:D22)</f>
        <v>0</v>
      </c>
      <c r="E19" s="53">
        <f>B19-D19</f>
        <v>0</v>
      </c>
      <c r="F19" s="29" t="e">
        <f>(E19/B19)-100%</f>
        <v>#DIV/0!</v>
      </c>
      <c r="G19" s="34" t="e">
        <f>(B19/C19)-100%</f>
        <v>#DIV/0!</v>
      </c>
    </row>
    <row r="20" spans="1:7" x14ac:dyDescent="0.2">
      <c r="B20" s="40"/>
      <c r="C20" s="40"/>
      <c r="D20" s="40"/>
      <c r="E20" s="40"/>
      <c r="G20" s="32"/>
    </row>
    <row r="21" spans="1:7" x14ac:dyDescent="0.2">
      <c r="B21" s="40"/>
      <c r="C21" s="40"/>
      <c r="D21" s="40"/>
      <c r="E21" s="40"/>
      <c r="G21" s="32"/>
    </row>
    <row r="22" spans="1:7" x14ac:dyDescent="0.2">
      <c r="B22" s="40"/>
      <c r="C22" s="40"/>
      <c r="D22" s="40"/>
      <c r="E22" s="40"/>
      <c r="G22" s="32"/>
    </row>
    <row r="27" spans="1:7" x14ac:dyDescent="0.2">
      <c r="E27" s="35"/>
      <c r="F27" s="37"/>
      <c r="G27" s="38"/>
    </row>
    <row r="28" spans="1:7" x14ac:dyDescent="0.2">
      <c r="E28" s="35"/>
      <c r="F28" s="37"/>
      <c r="G28" s="38"/>
    </row>
    <row r="29" spans="1:7" x14ac:dyDescent="0.2">
      <c r="E29" s="35"/>
      <c r="F29" s="37"/>
      <c r="G29" s="3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topLeftCell="A2" workbookViewId="0">
      <selection activeCell="B22" sqref="B22"/>
    </sheetView>
  </sheetViews>
  <sheetFormatPr baseColWidth="10" defaultRowHeight="16" x14ac:dyDescent="0.2"/>
  <cols>
    <col min="1" max="1" width="29.33203125" bestFit="1" customWidth="1"/>
    <col min="2" max="3" width="9.33203125" bestFit="1" customWidth="1"/>
    <col min="4" max="4" width="7.83203125" bestFit="1" customWidth="1"/>
    <col min="5" max="5" width="9.33203125" bestFit="1" customWidth="1"/>
    <col min="6" max="6" width="6.6640625" bestFit="1" customWidth="1"/>
    <col min="7" max="7" width="10.33203125" bestFit="1" customWidth="1"/>
    <col min="8" max="8" width="25.6640625" bestFit="1" customWidth="1"/>
  </cols>
  <sheetData>
    <row r="1" spans="1:8" s="1" customFormat="1" x14ac:dyDescent="0.2">
      <c r="A1" s="1" t="s">
        <v>40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  <c r="G1" s="30" t="s">
        <v>41</v>
      </c>
    </row>
    <row r="2" spans="1:8" s="1" customFormat="1" x14ac:dyDescent="0.2">
      <c r="B2" s="20"/>
      <c r="C2" s="20"/>
      <c r="D2" s="20"/>
      <c r="E2" s="20"/>
      <c r="F2" s="20"/>
      <c r="G2" s="30"/>
    </row>
    <row r="3" spans="1:8" s="23" customFormat="1" x14ac:dyDescent="0.2">
      <c r="A3" s="62" t="s">
        <v>39</v>
      </c>
      <c r="B3" s="63"/>
      <c r="C3" s="48">
        <f>SUM(C4:C12)</f>
        <v>0</v>
      </c>
      <c r="D3" s="48">
        <f>SUM(D4:D11)</f>
        <v>0</v>
      </c>
      <c r="E3" s="48">
        <f>B3-D3</f>
        <v>0</v>
      </c>
      <c r="F3" s="25" t="e">
        <f>D3/B3</f>
        <v>#DIV/0!</v>
      </c>
      <c r="G3" s="31" t="e">
        <f>(B3/C3)-100%</f>
        <v>#DIV/0!</v>
      </c>
    </row>
    <row r="4" spans="1:8" s="36" customFormat="1" x14ac:dyDescent="0.2">
      <c r="B4" s="49"/>
      <c r="C4" s="49"/>
      <c r="D4" s="40"/>
      <c r="E4" s="49"/>
      <c r="F4" s="37"/>
      <c r="G4" s="38"/>
    </row>
    <row r="5" spans="1:8" s="36" customFormat="1" x14ac:dyDescent="0.2">
      <c r="B5" s="49"/>
      <c r="C5" s="49"/>
      <c r="D5" s="49"/>
      <c r="E5" s="49"/>
      <c r="F5" s="37"/>
      <c r="G5" s="38"/>
    </row>
    <row r="6" spans="1:8" x14ac:dyDescent="0.2">
      <c r="B6" s="40"/>
      <c r="C6" s="40"/>
      <c r="D6" s="40"/>
      <c r="E6" s="40"/>
      <c r="F6" s="10"/>
      <c r="G6" s="32"/>
    </row>
    <row r="7" spans="1:8" x14ac:dyDescent="0.2">
      <c r="B7" s="40"/>
      <c r="C7" s="40"/>
      <c r="D7" s="40"/>
      <c r="E7" s="40"/>
      <c r="F7" s="10"/>
      <c r="G7" s="32"/>
    </row>
    <row r="8" spans="1:8" x14ac:dyDescent="0.2">
      <c r="B8" s="40"/>
      <c r="C8" s="40"/>
      <c r="D8" s="40"/>
      <c r="E8" s="40"/>
      <c r="F8" s="10"/>
      <c r="G8" s="32"/>
    </row>
    <row r="9" spans="1:8" x14ac:dyDescent="0.2">
      <c r="B9" s="40"/>
      <c r="C9" s="40"/>
      <c r="D9" s="40"/>
      <c r="E9" s="40"/>
      <c r="F9" s="10"/>
      <c r="G9" s="32"/>
      <c r="H9" s="1"/>
    </row>
    <row r="10" spans="1:8" x14ac:dyDescent="0.2">
      <c r="B10" s="40"/>
      <c r="C10" s="40"/>
      <c r="D10" s="40"/>
      <c r="E10" s="40"/>
      <c r="F10" s="10"/>
      <c r="G10" s="32"/>
    </row>
    <row r="11" spans="1:8" x14ac:dyDescent="0.2">
      <c r="B11" s="40"/>
      <c r="C11" s="40"/>
      <c r="D11" s="40"/>
      <c r="E11" s="40"/>
      <c r="F11" s="10"/>
      <c r="G11" s="32"/>
    </row>
    <row r="12" spans="1:8" x14ac:dyDescent="0.2">
      <c r="B12" s="40"/>
      <c r="C12" s="40"/>
      <c r="D12" s="40"/>
      <c r="E12" s="40"/>
      <c r="F12" s="10"/>
      <c r="G12" s="32"/>
    </row>
    <row r="13" spans="1:8" x14ac:dyDescent="0.2">
      <c r="B13" s="40"/>
      <c r="C13" s="40"/>
      <c r="D13" s="40"/>
      <c r="E13" s="40"/>
      <c r="F13" s="10"/>
      <c r="G13" s="32"/>
    </row>
    <row r="14" spans="1:8" s="4" customFormat="1" x14ac:dyDescent="0.2">
      <c r="A14" s="60" t="s">
        <v>49</v>
      </c>
      <c r="B14" s="61"/>
      <c r="C14" s="50">
        <f>SUM(C15:C20)</f>
        <v>0</v>
      </c>
      <c r="D14" s="50">
        <f>SUM(D15:D19)</f>
        <v>0</v>
      </c>
      <c r="E14" s="51">
        <f>B14-D14</f>
        <v>0</v>
      </c>
      <c r="F14" s="27" t="e">
        <f>D14/B14</f>
        <v>#DIV/0!</v>
      </c>
      <c r="G14" s="33" t="e">
        <f>(B14/C14)-100%</f>
        <v>#DIV/0!</v>
      </c>
    </row>
    <row r="15" spans="1:8" x14ac:dyDescent="0.2">
      <c r="B15" s="40"/>
      <c r="C15" s="40"/>
      <c r="D15" s="40"/>
      <c r="E15" s="40"/>
      <c r="F15" s="10"/>
      <c r="G15" s="32"/>
    </row>
    <row r="16" spans="1:8" x14ac:dyDescent="0.2">
      <c r="B16" s="40"/>
      <c r="C16" s="40"/>
      <c r="D16" s="40"/>
      <c r="E16" s="40"/>
      <c r="F16" s="10"/>
      <c r="G16" s="32"/>
    </row>
    <row r="17" spans="1:7" x14ac:dyDescent="0.2">
      <c r="B17" s="40"/>
      <c r="C17" s="40"/>
      <c r="D17" s="40"/>
      <c r="E17" s="40"/>
      <c r="F17" s="10"/>
      <c r="G17" s="32"/>
    </row>
    <row r="18" spans="1:7" x14ac:dyDescent="0.2">
      <c r="B18" s="40"/>
      <c r="C18" s="40"/>
      <c r="D18" s="40"/>
      <c r="E18" s="40"/>
      <c r="F18" s="10"/>
      <c r="G18" s="32"/>
    </row>
    <row r="19" spans="1:7" x14ac:dyDescent="0.2">
      <c r="B19" s="40"/>
      <c r="C19" s="40"/>
      <c r="D19" s="40"/>
      <c r="E19" s="40"/>
      <c r="F19" s="10"/>
      <c r="G19" s="32"/>
    </row>
    <row r="20" spans="1:7" x14ac:dyDescent="0.2">
      <c r="B20" s="40"/>
      <c r="C20" s="40"/>
      <c r="D20" s="40"/>
      <c r="E20" s="40"/>
      <c r="F20" s="10"/>
      <c r="G20" s="32"/>
    </row>
    <row r="21" spans="1:7" x14ac:dyDescent="0.2">
      <c r="B21" s="40"/>
      <c r="C21" s="40"/>
      <c r="D21" s="40"/>
      <c r="E21" s="40"/>
      <c r="F21" s="10"/>
      <c r="G21" s="32"/>
    </row>
    <row r="22" spans="1:7" s="7" customFormat="1" x14ac:dyDescent="0.2">
      <c r="A22" s="59" t="s">
        <v>50</v>
      </c>
      <c r="B22" s="58"/>
      <c r="C22" s="52">
        <f>SUM(C23:C25)</f>
        <v>0</v>
      </c>
      <c r="D22" s="52">
        <f>SUM(D23:D25)</f>
        <v>0</v>
      </c>
      <c r="E22" s="53">
        <f>B22-D22</f>
        <v>0</v>
      </c>
      <c r="F22" s="29" t="e">
        <f>D22/B22</f>
        <v>#DIV/0!</v>
      </c>
      <c r="G22" s="34" t="e">
        <f>(B22/C22)-100%</f>
        <v>#DIV/0!</v>
      </c>
    </row>
    <row r="23" spans="1:7" x14ac:dyDescent="0.2">
      <c r="B23" s="40"/>
      <c r="C23" s="40"/>
      <c r="D23" s="40"/>
      <c r="E23" s="49"/>
      <c r="F23" s="10"/>
      <c r="G23" s="32"/>
    </row>
    <row r="24" spans="1:7" x14ac:dyDescent="0.2">
      <c r="B24" s="40"/>
      <c r="C24" s="40"/>
      <c r="D24" s="40"/>
      <c r="E24" s="49"/>
      <c r="F24" s="10"/>
      <c r="G24" s="32"/>
    </row>
    <row r="25" spans="1:7" x14ac:dyDescent="0.2">
      <c r="B25" s="40"/>
      <c r="C25" s="40"/>
      <c r="D25" s="40"/>
      <c r="E25" s="49"/>
      <c r="F25" s="10"/>
      <c r="G25" s="32"/>
    </row>
    <row r="26" spans="1:7" x14ac:dyDescent="0.2">
      <c r="B26" s="10"/>
      <c r="C26" s="10"/>
      <c r="D26" s="10"/>
      <c r="E26" s="35"/>
      <c r="F26" s="10"/>
      <c r="G26" s="3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workbookViewId="0">
      <selection activeCell="A27" sqref="A27:G29"/>
    </sheetView>
  </sheetViews>
  <sheetFormatPr baseColWidth="10" defaultRowHeight="16" x14ac:dyDescent="0.2"/>
  <cols>
    <col min="1" max="1" width="18" bestFit="1" customWidth="1"/>
    <col min="2" max="2" width="5.1640625" style="10" bestFit="1" customWidth="1"/>
    <col min="3" max="6" width="10.83203125" style="10"/>
    <col min="7" max="7" width="10.83203125" style="32"/>
  </cols>
  <sheetData>
    <row r="1" spans="1:7" s="1" customFormat="1" x14ac:dyDescent="0.2">
      <c r="A1" s="1" t="s">
        <v>40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  <c r="G1" s="30" t="s">
        <v>41</v>
      </c>
    </row>
    <row r="2" spans="1:7" s="1" customFormat="1" x14ac:dyDescent="0.2">
      <c r="B2" s="20"/>
      <c r="C2" s="20"/>
      <c r="D2" s="20"/>
      <c r="E2" s="20"/>
      <c r="F2" s="20"/>
      <c r="G2" s="30"/>
    </row>
    <row r="3" spans="1:7" s="23" customFormat="1" x14ac:dyDescent="0.2">
      <c r="A3" s="23" t="s">
        <v>39</v>
      </c>
      <c r="B3" s="24"/>
      <c r="C3" s="24">
        <f>SUM(C4:C11)</f>
        <v>0</v>
      </c>
      <c r="D3" s="24">
        <f>SUM(D4:D10)</f>
        <v>0</v>
      </c>
      <c r="E3" s="24">
        <f>B3-D3</f>
        <v>0</v>
      </c>
      <c r="F3" s="25" t="e">
        <f>(E3/B3)-100%</f>
        <v>#DIV/0!</v>
      </c>
      <c r="G3" s="31" t="e">
        <f>(B3/C3)-100%</f>
        <v>#DIV/0!</v>
      </c>
    </row>
    <row r="6" spans="1:7" x14ac:dyDescent="0.2">
      <c r="D6" s="21"/>
    </row>
    <row r="13" spans="1:7" s="4" customFormat="1" x14ac:dyDescent="0.2">
      <c r="A13" s="4" t="s">
        <v>49</v>
      </c>
      <c r="B13" s="12"/>
      <c r="C13" s="12">
        <f>SUM(C14:C19)</f>
        <v>0</v>
      </c>
      <c r="D13" s="12">
        <f>SUM(D14:D18)</f>
        <v>0</v>
      </c>
      <c r="E13" s="26">
        <f>B13-D13</f>
        <v>0</v>
      </c>
      <c r="F13" s="27" t="e">
        <f>(E13/B13)-100%</f>
        <v>#DIV/0!</v>
      </c>
      <c r="G13" s="33" t="e">
        <f>(B13/C13)-100%</f>
        <v>#DIV/0!</v>
      </c>
    </row>
    <row r="21" spans="1:7" s="7" customFormat="1" x14ac:dyDescent="0.2">
      <c r="A21" s="7" t="s">
        <v>50</v>
      </c>
      <c r="B21" s="15"/>
      <c r="C21" s="15">
        <f>SUM(C22:C24)</f>
        <v>0</v>
      </c>
      <c r="D21" s="15">
        <f>SUM(D22:D24)</f>
        <v>0</v>
      </c>
      <c r="E21" s="28">
        <f>B21-D21</f>
        <v>0</v>
      </c>
      <c r="F21" s="29" t="e">
        <f>(E21/B21)-100%</f>
        <v>#DIV/0!</v>
      </c>
      <c r="G21" s="34" t="e">
        <f>(B21/C21)-100%</f>
        <v>#DIV/0!</v>
      </c>
    </row>
    <row r="22" spans="1:7" x14ac:dyDescent="0.2">
      <c r="E22" s="35"/>
    </row>
    <row r="23" spans="1:7" x14ac:dyDescent="0.2">
      <c r="E23" s="35"/>
    </row>
    <row r="24" spans="1:7" x14ac:dyDescent="0.2">
      <c r="E24" s="35"/>
    </row>
    <row r="25" spans="1:7" x14ac:dyDescent="0.2">
      <c r="E25" s="35"/>
    </row>
    <row r="27" spans="1:7" x14ac:dyDescent="0.2">
      <c r="E27" s="35"/>
      <c r="F27" s="37"/>
      <c r="G27" s="38"/>
    </row>
    <row r="28" spans="1:7" x14ac:dyDescent="0.2">
      <c r="E28" s="35"/>
      <c r="F28" s="37"/>
      <c r="G28" s="3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workbookViewId="0">
      <selection activeCell="H12" sqref="H12"/>
    </sheetView>
  </sheetViews>
  <sheetFormatPr baseColWidth="10" defaultRowHeight="16" x14ac:dyDescent="0.2"/>
  <cols>
    <col min="1" max="1" width="18" bestFit="1" customWidth="1"/>
    <col min="2" max="2" width="5.1640625" style="10" bestFit="1" customWidth="1"/>
    <col min="3" max="6" width="10.83203125" style="10"/>
    <col min="7" max="7" width="10.83203125" style="32"/>
  </cols>
  <sheetData>
    <row r="1" spans="1:7" s="1" customFormat="1" x14ac:dyDescent="0.2">
      <c r="A1" s="1" t="s">
        <v>40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  <c r="G1" s="30" t="s">
        <v>41</v>
      </c>
    </row>
    <row r="2" spans="1:7" s="1" customFormat="1" x14ac:dyDescent="0.2">
      <c r="B2" s="20"/>
      <c r="C2" s="20"/>
      <c r="D2" s="20"/>
      <c r="E2" s="20"/>
      <c r="F2" s="20"/>
      <c r="G2" s="30"/>
    </row>
    <row r="3" spans="1:7" s="23" customFormat="1" x14ac:dyDescent="0.2">
      <c r="A3" s="23" t="s">
        <v>39</v>
      </c>
      <c r="B3" s="24"/>
      <c r="C3" s="24">
        <f>SUM(C4:C10)</f>
        <v>0</v>
      </c>
      <c r="D3" s="24">
        <f>SUM(D4:D10)</f>
        <v>0</v>
      </c>
      <c r="E3" s="24">
        <f>B3-D3</f>
        <v>0</v>
      </c>
      <c r="F3" s="25" t="e">
        <f>(E3/B3)-100%</f>
        <v>#DIV/0!</v>
      </c>
      <c r="G3" s="31" t="e">
        <f>(B3/C3)-100%</f>
        <v>#DIV/0!</v>
      </c>
    </row>
    <row r="4" spans="1:7" s="36" customFormat="1" x14ac:dyDescent="0.2">
      <c r="B4" s="35"/>
      <c r="C4" s="35"/>
      <c r="D4" s="35"/>
      <c r="E4" s="35"/>
      <c r="F4" s="37"/>
      <c r="G4" s="38"/>
    </row>
    <row r="12" spans="1:7" s="4" customFormat="1" x14ac:dyDescent="0.2">
      <c r="A12" s="4" t="s">
        <v>49</v>
      </c>
      <c r="B12" s="12"/>
      <c r="C12" s="12">
        <f>SUM(C13:C18)</f>
        <v>0</v>
      </c>
      <c r="D12" s="12">
        <f>SUM(D13:D17)</f>
        <v>0</v>
      </c>
      <c r="E12" s="26">
        <f>B12-D12</f>
        <v>0</v>
      </c>
      <c r="F12" s="27" t="e">
        <f>(E12/B12)-100%</f>
        <v>#DIV/0!</v>
      </c>
      <c r="G12" s="33" t="e">
        <f>(B12/C12)-100%</f>
        <v>#DIV/0!</v>
      </c>
    </row>
    <row r="20" spans="1:7" s="7" customFormat="1" x14ac:dyDescent="0.2">
      <c r="A20" s="7" t="s">
        <v>50</v>
      </c>
      <c r="B20" s="15"/>
      <c r="C20" s="15">
        <f>SUM(C21:C23)</f>
        <v>0</v>
      </c>
      <c r="D20" s="15">
        <f>SUM(D21:D23)</f>
        <v>0</v>
      </c>
      <c r="E20" s="28">
        <f>B20-D20</f>
        <v>0</v>
      </c>
      <c r="F20" s="29" t="e">
        <f>(E20/B20)-100%</f>
        <v>#DIV/0!</v>
      </c>
      <c r="G20" s="34" t="e">
        <f>(B20/C20)-100%</f>
        <v>#DIV/0!</v>
      </c>
    </row>
    <row r="21" spans="1:7" x14ac:dyDescent="0.2">
      <c r="E21" s="35"/>
    </row>
    <row r="22" spans="1:7" x14ac:dyDescent="0.2">
      <c r="E22" s="35"/>
    </row>
    <row r="23" spans="1:7" x14ac:dyDescent="0.2">
      <c r="E23" s="35"/>
    </row>
    <row r="24" spans="1:7" x14ac:dyDescent="0.2">
      <c r="E24" s="35"/>
    </row>
    <row r="25" spans="1:7" x14ac:dyDescent="0.2">
      <c r="E25" s="35"/>
      <c r="F25" s="37"/>
      <c r="G25" s="38"/>
    </row>
    <row r="26" spans="1:7" x14ac:dyDescent="0.2">
      <c r="E26" s="35"/>
      <c r="F26" s="37"/>
      <c r="G26" s="3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2" sqref="B22"/>
    </sheetView>
  </sheetViews>
  <sheetFormatPr baseColWidth="10" defaultRowHeight="16" x14ac:dyDescent="0.2"/>
  <cols>
    <col min="1" max="1" width="18.5" bestFit="1" customWidth="1"/>
    <col min="2" max="2" width="5.1640625" style="10" bestFit="1" customWidth="1"/>
    <col min="3" max="3" width="6.1640625" style="10" bestFit="1" customWidth="1"/>
    <col min="4" max="4" width="7.1640625" style="10" bestFit="1" customWidth="1"/>
    <col min="5" max="5" width="8.1640625" style="10" bestFit="1" customWidth="1"/>
    <col min="6" max="6" width="6.6640625" style="10" bestFit="1" customWidth="1"/>
    <col min="7" max="7" width="10.33203125" style="10" bestFit="1" customWidth="1"/>
    <col min="8" max="8" width="25.6640625" bestFit="1" customWidth="1"/>
  </cols>
  <sheetData>
    <row r="1" spans="1:8" s="1" customFormat="1" x14ac:dyDescent="0.2">
      <c r="A1" s="1" t="s">
        <v>40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  <c r="G1" s="30" t="s">
        <v>41</v>
      </c>
    </row>
    <row r="2" spans="1:8" s="1" customFormat="1" x14ac:dyDescent="0.2">
      <c r="B2" s="20"/>
      <c r="C2" s="20"/>
      <c r="D2" s="20"/>
      <c r="E2" s="20"/>
      <c r="F2" s="20"/>
      <c r="G2" s="30"/>
    </row>
    <row r="3" spans="1:8" s="23" customFormat="1" x14ac:dyDescent="0.2">
      <c r="A3" s="23" t="s">
        <v>39</v>
      </c>
      <c r="B3" s="24"/>
      <c r="C3" s="24">
        <f>SUM(C4:C12)</f>
        <v>0</v>
      </c>
      <c r="D3" s="24">
        <f>SUM(D4:D12)</f>
        <v>0</v>
      </c>
      <c r="E3" s="24">
        <f>B3-D3</f>
        <v>0</v>
      </c>
      <c r="F3" s="25" t="e">
        <f>(E3/B3)-100%</f>
        <v>#DIV/0!</v>
      </c>
      <c r="G3" s="31" t="e">
        <f>(B3/C3)-100%</f>
        <v>#DIV/0!</v>
      </c>
    </row>
    <row r="4" spans="1:8" s="36" customFormat="1" x14ac:dyDescent="0.2">
      <c r="B4" s="35"/>
      <c r="C4" s="35"/>
      <c r="D4" s="35"/>
      <c r="E4" s="35"/>
      <c r="F4" s="37"/>
      <c r="G4" s="38"/>
    </row>
    <row r="5" spans="1:8" s="36" customFormat="1" x14ac:dyDescent="0.2">
      <c r="B5" s="35"/>
      <c r="C5" s="35"/>
      <c r="D5" s="35"/>
      <c r="E5" s="35"/>
      <c r="F5" s="37"/>
      <c r="G5" s="38"/>
    </row>
    <row r="6" spans="1:8" x14ac:dyDescent="0.2">
      <c r="G6" s="32"/>
    </row>
    <row r="7" spans="1:8" x14ac:dyDescent="0.2">
      <c r="G7" s="32"/>
    </row>
    <row r="8" spans="1:8" x14ac:dyDescent="0.2">
      <c r="G8" s="32"/>
    </row>
    <row r="9" spans="1:8" x14ac:dyDescent="0.2">
      <c r="G9" s="32"/>
      <c r="H9" s="1"/>
    </row>
    <row r="10" spans="1:8" x14ac:dyDescent="0.2">
      <c r="G10" s="32"/>
    </row>
    <row r="11" spans="1:8" x14ac:dyDescent="0.2">
      <c r="G11" s="32"/>
    </row>
    <row r="12" spans="1:8" x14ac:dyDescent="0.2">
      <c r="G12" s="32"/>
    </row>
    <row r="13" spans="1:8" x14ac:dyDescent="0.2">
      <c r="G13" s="32"/>
    </row>
    <row r="14" spans="1:8" s="4" customFormat="1" x14ac:dyDescent="0.2">
      <c r="A14" s="4" t="s">
        <v>49</v>
      </c>
      <c r="B14" s="12"/>
      <c r="C14" s="12">
        <f>SUM(C15:C20)</f>
        <v>0</v>
      </c>
      <c r="D14" s="12">
        <f>SUM(D15:D20)</f>
        <v>0</v>
      </c>
      <c r="E14" s="26">
        <f>B14-D14</f>
        <v>0</v>
      </c>
      <c r="F14" s="27" t="e">
        <f>(E14/B14)-100%</f>
        <v>#DIV/0!</v>
      </c>
      <c r="G14" s="33" t="e">
        <f>(B14/C14)-100%</f>
        <v>#DIV/0!</v>
      </c>
    </row>
    <row r="21" spans="1:7" x14ac:dyDescent="0.2">
      <c r="G21" s="32"/>
    </row>
    <row r="22" spans="1:7" s="7" customFormat="1" x14ac:dyDescent="0.2">
      <c r="A22" s="7" t="s">
        <v>50</v>
      </c>
      <c r="B22" s="15"/>
      <c r="C22" s="15">
        <f>SUM(C23:C26)</f>
        <v>0</v>
      </c>
      <c r="D22" s="15">
        <f>SUM(D23:D26)</f>
        <v>0</v>
      </c>
      <c r="E22" s="28">
        <f>B22-D22</f>
        <v>0</v>
      </c>
      <c r="F22" s="29" t="e">
        <f>(E22/B22)-100%</f>
        <v>#DIV/0!</v>
      </c>
      <c r="G22" s="34" t="e">
        <f>(B22/C22)-100%</f>
        <v>#DIV/0!</v>
      </c>
    </row>
    <row r="23" spans="1:7" x14ac:dyDescent="0.2">
      <c r="G23" s="32"/>
    </row>
    <row r="24" spans="1:7" x14ac:dyDescent="0.2">
      <c r="G24" s="32"/>
    </row>
    <row r="25" spans="1:7" x14ac:dyDescent="0.2">
      <c r="G25" s="32"/>
    </row>
    <row r="26" spans="1:7" x14ac:dyDescent="0.2">
      <c r="G26" s="32"/>
    </row>
    <row r="32" spans="1:7" x14ac:dyDescent="0.2">
      <c r="E32" s="35"/>
      <c r="F32" s="37"/>
      <c r="G32" s="38"/>
    </row>
    <row r="33" spans="5:7" x14ac:dyDescent="0.2">
      <c r="E33" s="35"/>
      <c r="F33" s="37"/>
      <c r="G33" s="38"/>
    </row>
    <row r="34" spans="5:7" x14ac:dyDescent="0.2">
      <c r="E34" s="35"/>
      <c r="F34" s="37"/>
      <c r="G34" s="3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23"/>
  <sheetViews>
    <sheetView zoomScale="91" workbookViewId="0">
      <selection activeCell="F15" sqref="F15"/>
    </sheetView>
  </sheetViews>
  <sheetFormatPr baseColWidth="10" defaultRowHeight="16" x14ac:dyDescent="0.2"/>
  <cols>
    <col min="1" max="1" width="18.5" bestFit="1" customWidth="1"/>
    <col min="2" max="2" width="5.6640625" style="10" bestFit="1" customWidth="1"/>
    <col min="3" max="3" width="5.83203125" style="10" bestFit="1" customWidth="1"/>
    <col min="4" max="4" width="5.6640625" style="10" bestFit="1" customWidth="1"/>
    <col min="5" max="5" width="5.83203125" style="10" bestFit="1" customWidth="1"/>
    <col min="6" max="6" width="6.6640625" style="10" bestFit="1" customWidth="1"/>
    <col min="7" max="7" width="5.83203125" bestFit="1" customWidth="1"/>
  </cols>
  <sheetData>
    <row r="1" spans="1:7" s="1" customFormat="1" x14ac:dyDescent="0.2">
      <c r="A1" s="1" t="s">
        <v>40</v>
      </c>
      <c r="B1" s="20" t="s">
        <v>14</v>
      </c>
      <c r="C1" s="20" t="s">
        <v>42</v>
      </c>
      <c r="D1" s="20" t="s">
        <v>43</v>
      </c>
      <c r="E1" s="20" t="s">
        <v>47</v>
      </c>
      <c r="F1" s="20" t="s">
        <v>48</v>
      </c>
    </row>
    <row r="3" spans="1:7" s="4" customFormat="1" x14ac:dyDescent="0.2">
      <c r="A3" s="4" t="s">
        <v>60</v>
      </c>
      <c r="B3" s="12">
        <v>6400</v>
      </c>
      <c r="C3" s="12">
        <v>7999</v>
      </c>
      <c r="D3" s="12">
        <f>SUM(D4:D10)</f>
        <v>1227</v>
      </c>
      <c r="E3" s="12">
        <f>B3-D3</f>
        <v>5173</v>
      </c>
      <c r="F3" s="27">
        <f>(D3/B3)</f>
        <v>0.19171874999999999</v>
      </c>
      <c r="G3" s="4" t="s">
        <v>98</v>
      </c>
    </row>
    <row r="4" spans="1:7" x14ac:dyDescent="0.2">
      <c r="A4" t="s">
        <v>61</v>
      </c>
      <c r="D4" s="10">
        <v>200</v>
      </c>
      <c r="G4" t="s">
        <v>67</v>
      </c>
    </row>
    <row r="5" spans="1:7" x14ac:dyDescent="0.2">
      <c r="A5" t="s">
        <v>62</v>
      </c>
      <c r="G5" t="s">
        <v>73</v>
      </c>
    </row>
    <row r="6" spans="1:7" x14ac:dyDescent="0.2">
      <c r="A6" t="s">
        <v>63</v>
      </c>
      <c r="D6" s="10">
        <v>800</v>
      </c>
    </row>
    <row r="7" spans="1:7" x14ac:dyDescent="0.2">
      <c r="A7" t="s">
        <v>64</v>
      </c>
      <c r="D7" s="10">
        <v>15</v>
      </c>
    </row>
    <row r="8" spans="1:7" x14ac:dyDescent="0.2">
      <c r="A8" t="s">
        <v>18</v>
      </c>
      <c r="D8" s="10">
        <v>85</v>
      </c>
    </row>
    <row r="9" spans="1:7" x14ac:dyDescent="0.2">
      <c r="A9" t="s">
        <v>65</v>
      </c>
    </row>
    <row r="10" spans="1:7" x14ac:dyDescent="0.2">
      <c r="A10" t="s">
        <v>66</v>
      </c>
      <c r="D10" s="10">
        <v>127</v>
      </c>
    </row>
    <row r="12" spans="1:7" s="5" customFormat="1" x14ac:dyDescent="0.2">
      <c r="A12" s="5" t="s">
        <v>59</v>
      </c>
      <c r="B12" s="13">
        <v>3600</v>
      </c>
      <c r="C12" s="13">
        <v>4499</v>
      </c>
      <c r="D12" s="13">
        <f>SUM(D13:D15)</f>
        <v>215</v>
      </c>
      <c r="E12" s="13">
        <f>B12-D12</f>
        <v>3385</v>
      </c>
      <c r="F12" s="25">
        <f>(D12/B12)</f>
        <v>5.9722222222222225E-2</v>
      </c>
      <c r="G12" s="5" t="s">
        <v>98</v>
      </c>
    </row>
    <row r="13" spans="1:7" x14ac:dyDescent="0.2">
      <c r="A13" t="s">
        <v>61</v>
      </c>
    </row>
    <row r="14" spans="1:7" x14ac:dyDescent="0.2">
      <c r="A14" t="s">
        <v>68</v>
      </c>
      <c r="D14" s="10">
        <v>200</v>
      </c>
      <c r="G14" t="s">
        <v>72</v>
      </c>
    </row>
    <row r="15" spans="1:7" x14ac:dyDescent="0.2">
      <c r="A15" t="s">
        <v>69</v>
      </c>
      <c r="D15" s="10">
        <v>15</v>
      </c>
    </row>
    <row r="16" spans="1:7" x14ac:dyDescent="0.2">
      <c r="A16" t="s">
        <v>65</v>
      </c>
    </row>
    <row r="19" spans="1:7" x14ac:dyDescent="0.2">
      <c r="A19" t="s">
        <v>70</v>
      </c>
    </row>
    <row r="21" spans="1:7" x14ac:dyDescent="0.2">
      <c r="A21" s="1" t="s">
        <v>71</v>
      </c>
    </row>
    <row r="22" spans="1:7" x14ac:dyDescent="0.2">
      <c r="A22" t="s">
        <v>58</v>
      </c>
      <c r="B22" s="10">
        <v>4200</v>
      </c>
      <c r="C22" s="10">
        <v>5999</v>
      </c>
      <c r="D22" s="10">
        <v>1227</v>
      </c>
      <c r="E22" s="10">
        <f>B22-D22</f>
        <v>2973</v>
      </c>
      <c r="F22" s="37">
        <f>(E22/B22)-100%</f>
        <v>-0.29214285714285715</v>
      </c>
      <c r="G22" t="s">
        <v>74</v>
      </c>
    </row>
    <row r="23" spans="1:7" x14ac:dyDescent="0.2">
      <c r="A23" t="s">
        <v>59</v>
      </c>
      <c r="B23" s="10">
        <v>2800</v>
      </c>
      <c r="C23" s="10">
        <v>3999</v>
      </c>
      <c r="D23" s="10">
        <v>215</v>
      </c>
      <c r="E23" s="10">
        <f>B23-D23</f>
        <v>2585</v>
      </c>
      <c r="F23" s="37">
        <f>(E23/B23)-100%</f>
        <v>-7.6785714285714235E-2</v>
      </c>
      <c r="G23" t="s">
        <v>74</v>
      </c>
    </row>
  </sheetData>
  <phoneticPr fontId="8" type="noConversion"/>
  <pageMargins left="0.7" right="0.7" top="0.75" bottom="0.75" header="0.3" footer="0.3"/>
  <pageSetup orientation="portrait" horizontalDpi="0" verticalDpi="0" copies="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F61"/>
  <sheetViews>
    <sheetView workbookViewId="0">
      <pane ySplit="2" topLeftCell="A24" activePane="bottomLeft" state="frozen"/>
      <selection pane="bottomLeft" activeCell="B43" sqref="B43"/>
    </sheetView>
  </sheetViews>
  <sheetFormatPr baseColWidth="10" defaultRowHeight="16" x14ac:dyDescent="0.2"/>
  <cols>
    <col min="1" max="1" width="52.83203125" bestFit="1" customWidth="1"/>
    <col min="2" max="2" width="7.5" style="10" customWidth="1"/>
    <col min="3" max="3" width="15.1640625" style="10" bestFit="1" customWidth="1"/>
    <col min="4" max="4" width="10.83203125" style="10"/>
    <col min="5" max="5" width="20.6640625" bestFit="1" customWidth="1"/>
  </cols>
  <sheetData>
    <row r="1" spans="1:6" s="3" customFormat="1" ht="55" customHeight="1" x14ac:dyDescent="0.25">
      <c r="A1" s="64" t="s">
        <v>75</v>
      </c>
      <c r="B1" s="64"/>
      <c r="C1" s="64"/>
      <c r="D1" s="64"/>
      <c r="E1" s="19"/>
      <c r="F1" s="19"/>
    </row>
    <row r="2" spans="1:6" x14ac:dyDescent="0.2">
      <c r="A2" s="1" t="s">
        <v>38</v>
      </c>
      <c r="B2" s="18" t="s">
        <v>14</v>
      </c>
      <c r="C2" s="18" t="s">
        <v>15</v>
      </c>
      <c r="D2" s="18" t="s">
        <v>36</v>
      </c>
      <c r="E2" s="18" t="s">
        <v>45</v>
      </c>
      <c r="F2" s="18" t="s">
        <v>46</v>
      </c>
    </row>
    <row r="3" spans="1:6" s="2" customFormat="1" x14ac:dyDescent="0.2">
      <c r="A3" s="2" t="s">
        <v>1</v>
      </c>
      <c r="B3" s="11"/>
      <c r="C3" s="11"/>
      <c r="D3" s="11"/>
      <c r="E3" s="11"/>
      <c r="F3" s="11"/>
    </row>
    <row r="4" spans="1:6" x14ac:dyDescent="0.2">
      <c r="A4" t="s">
        <v>2</v>
      </c>
      <c r="B4" s="10">
        <v>3.5</v>
      </c>
      <c r="C4" s="10">
        <v>40</v>
      </c>
      <c r="D4" s="10">
        <f>C4-B4</f>
        <v>36.5</v>
      </c>
      <c r="E4" s="10"/>
      <c r="F4" s="10"/>
    </row>
    <row r="5" spans="1:6" x14ac:dyDescent="0.2">
      <c r="A5" t="s">
        <v>3</v>
      </c>
      <c r="B5" s="10">
        <v>0.49</v>
      </c>
      <c r="C5" s="10">
        <v>40</v>
      </c>
      <c r="D5" s="10">
        <f t="shared" ref="D5:D29" si="0">C5-B5</f>
        <v>39.51</v>
      </c>
      <c r="E5" s="10"/>
      <c r="F5" s="10"/>
    </row>
    <row r="6" spans="1:6" x14ac:dyDescent="0.2">
      <c r="A6" t="s">
        <v>4</v>
      </c>
      <c r="B6" s="10">
        <v>1.99</v>
      </c>
      <c r="C6" s="10">
        <v>40</v>
      </c>
      <c r="D6" s="10">
        <f t="shared" si="0"/>
        <v>38.01</v>
      </c>
      <c r="E6" s="10"/>
      <c r="F6" s="10"/>
    </row>
    <row r="7" spans="1:6" x14ac:dyDescent="0.2">
      <c r="A7" t="s">
        <v>5</v>
      </c>
      <c r="B7" s="10">
        <v>3.5</v>
      </c>
      <c r="C7" s="10">
        <v>40</v>
      </c>
      <c r="D7" s="10">
        <f t="shared" si="0"/>
        <v>36.5</v>
      </c>
      <c r="E7" s="10"/>
      <c r="F7" s="10"/>
    </row>
    <row r="8" spans="1:6" x14ac:dyDescent="0.2">
      <c r="A8" s="6" t="s">
        <v>8</v>
      </c>
      <c r="E8" s="10"/>
      <c r="F8" s="10"/>
    </row>
    <row r="9" spans="1:6" x14ac:dyDescent="0.2">
      <c r="A9" t="s">
        <v>7</v>
      </c>
      <c r="B9" s="10">
        <v>15.25</v>
      </c>
      <c r="C9" s="10">
        <v>195</v>
      </c>
      <c r="D9" s="10">
        <f t="shared" si="0"/>
        <v>179.75</v>
      </c>
      <c r="E9" s="10"/>
      <c r="F9" s="10"/>
    </row>
    <row r="10" spans="1:6" x14ac:dyDescent="0.2">
      <c r="A10" t="s">
        <v>6</v>
      </c>
      <c r="B10" s="10">
        <v>39.5</v>
      </c>
      <c r="C10" s="10">
        <v>295</v>
      </c>
      <c r="D10" s="10">
        <f t="shared" si="0"/>
        <v>255.5</v>
      </c>
      <c r="E10" s="10"/>
      <c r="F10" s="10"/>
    </row>
    <row r="11" spans="1:6" x14ac:dyDescent="0.2">
      <c r="A11" t="s">
        <v>11</v>
      </c>
      <c r="B11" s="10">
        <v>33</v>
      </c>
      <c r="C11" s="10">
        <v>345</v>
      </c>
      <c r="D11" s="10">
        <f t="shared" si="0"/>
        <v>312</v>
      </c>
      <c r="E11" s="10"/>
      <c r="F11" s="10"/>
    </row>
    <row r="12" spans="1:6" x14ac:dyDescent="0.2">
      <c r="A12" t="s">
        <v>12</v>
      </c>
      <c r="B12" s="10">
        <v>42.5</v>
      </c>
      <c r="C12" s="10">
        <v>345</v>
      </c>
      <c r="D12" s="10">
        <f t="shared" si="0"/>
        <v>302.5</v>
      </c>
      <c r="E12" s="10"/>
      <c r="F12" s="10"/>
    </row>
    <row r="13" spans="1:6" x14ac:dyDescent="0.2">
      <c r="A13" t="s">
        <v>9</v>
      </c>
      <c r="B13" s="10">
        <v>55.5</v>
      </c>
      <c r="C13" s="10">
        <v>395</v>
      </c>
      <c r="D13" s="10">
        <f t="shared" si="0"/>
        <v>339.5</v>
      </c>
      <c r="E13" s="10"/>
      <c r="F13" s="10"/>
    </row>
    <row r="14" spans="1:6" x14ac:dyDescent="0.2">
      <c r="A14" t="s">
        <v>13</v>
      </c>
      <c r="B14" s="10">
        <v>102</v>
      </c>
      <c r="C14" s="10">
        <v>445</v>
      </c>
      <c r="D14" s="10">
        <f t="shared" si="0"/>
        <v>343</v>
      </c>
      <c r="E14" s="10"/>
      <c r="F14" s="10"/>
    </row>
    <row r="15" spans="1:6" x14ac:dyDescent="0.2">
      <c r="A15" t="s">
        <v>10</v>
      </c>
      <c r="B15" s="10">
        <v>102</v>
      </c>
      <c r="C15" s="10">
        <v>495</v>
      </c>
      <c r="D15" s="10">
        <f t="shared" si="0"/>
        <v>393</v>
      </c>
      <c r="E15" s="10"/>
      <c r="F15" s="10"/>
    </row>
    <row r="16" spans="1:6" x14ac:dyDescent="0.2">
      <c r="A16" t="s">
        <v>53</v>
      </c>
      <c r="B16" s="10">
        <v>49.5</v>
      </c>
      <c r="C16" s="10">
        <v>299</v>
      </c>
      <c r="D16" s="10">
        <f t="shared" si="0"/>
        <v>249.5</v>
      </c>
      <c r="E16" s="10"/>
      <c r="F16" s="10"/>
    </row>
    <row r="17" spans="1:6" x14ac:dyDescent="0.2">
      <c r="A17" t="s">
        <v>25</v>
      </c>
      <c r="B17" s="10">
        <v>49.5</v>
      </c>
      <c r="C17" s="10">
        <v>599</v>
      </c>
      <c r="D17" s="10">
        <f t="shared" si="0"/>
        <v>549.5</v>
      </c>
      <c r="E17" s="10"/>
      <c r="F17" s="10"/>
    </row>
    <row r="18" spans="1:6" x14ac:dyDescent="0.2">
      <c r="A18" t="s">
        <v>26</v>
      </c>
      <c r="B18" s="10">
        <v>60.5</v>
      </c>
      <c r="C18" s="10">
        <v>699</v>
      </c>
      <c r="D18" s="10">
        <f t="shared" si="0"/>
        <v>638.5</v>
      </c>
      <c r="E18" s="10"/>
      <c r="F18" s="10"/>
    </row>
    <row r="19" spans="1:6" x14ac:dyDescent="0.2">
      <c r="A19" t="s">
        <v>23</v>
      </c>
      <c r="B19" s="10">
        <v>64.5</v>
      </c>
      <c r="C19" s="10">
        <v>699</v>
      </c>
      <c r="D19" s="10">
        <f t="shared" si="0"/>
        <v>634.5</v>
      </c>
      <c r="E19" s="10"/>
      <c r="F19" s="10"/>
    </row>
    <row r="20" spans="1:6" x14ac:dyDescent="0.2">
      <c r="A20" t="s">
        <v>27</v>
      </c>
      <c r="B20" s="10">
        <v>80.5</v>
      </c>
      <c r="C20" s="10">
        <v>799</v>
      </c>
      <c r="D20" s="10">
        <f t="shared" si="0"/>
        <v>718.5</v>
      </c>
      <c r="E20" s="10"/>
      <c r="F20" s="10"/>
    </row>
    <row r="21" spans="1:6" x14ac:dyDescent="0.2">
      <c r="A21" t="s">
        <v>54</v>
      </c>
      <c r="B21" s="10">
        <v>88.5</v>
      </c>
      <c r="C21" s="10">
        <v>799</v>
      </c>
      <c r="D21" s="10">
        <f t="shared" si="0"/>
        <v>710.5</v>
      </c>
      <c r="E21" s="10"/>
      <c r="F21" s="10"/>
    </row>
    <row r="22" spans="1:6" x14ac:dyDescent="0.2">
      <c r="A22" t="s">
        <v>24</v>
      </c>
      <c r="B22" s="10">
        <v>98</v>
      </c>
      <c r="C22" s="10">
        <v>899</v>
      </c>
      <c r="D22" s="10">
        <f t="shared" si="0"/>
        <v>801</v>
      </c>
      <c r="E22" s="10"/>
      <c r="F22" s="10"/>
    </row>
    <row r="23" spans="1:6" x14ac:dyDescent="0.2">
      <c r="A23" t="s">
        <v>28</v>
      </c>
      <c r="B23" s="10">
        <v>127.5</v>
      </c>
      <c r="C23" s="10">
        <v>999</v>
      </c>
      <c r="D23" s="10">
        <f t="shared" si="0"/>
        <v>871.5</v>
      </c>
      <c r="E23" s="10"/>
      <c r="F23" s="10"/>
    </row>
    <row r="24" spans="1:6" x14ac:dyDescent="0.2">
      <c r="A24" t="s">
        <v>16</v>
      </c>
      <c r="B24" s="10">
        <v>0.85</v>
      </c>
      <c r="C24" s="10">
        <v>1.25</v>
      </c>
      <c r="D24" s="10">
        <f t="shared" si="0"/>
        <v>0.4</v>
      </c>
      <c r="E24" s="10"/>
      <c r="F24" s="10"/>
    </row>
    <row r="25" spans="1:6" x14ac:dyDescent="0.2">
      <c r="A25" t="s">
        <v>17</v>
      </c>
      <c r="B25" s="10">
        <v>1.02</v>
      </c>
      <c r="C25" s="10">
        <v>1.5</v>
      </c>
      <c r="D25" s="10">
        <f t="shared" si="0"/>
        <v>0.48</v>
      </c>
      <c r="E25" s="10"/>
      <c r="F25" s="10"/>
    </row>
    <row r="26" spans="1:6" x14ac:dyDescent="0.2">
      <c r="A26" t="s">
        <v>80</v>
      </c>
      <c r="B26" s="10">
        <v>111.5</v>
      </c>
      <c r="C26" s="10">
        <v>999</v>
      </c>
      <c r="D26" s="10">
        <f t="shared" si="0"/>
        <v>887.5</v>
      </c>
      <c r="E26" t="s">
        <v>79</v>
      </c>
      <c r="F26" t="s">
        <v>78</v>
      </c>
    </row>
    <row r="27" spans="1:6" x14ac:dyDescent="0.2">
      <c r="A27" t="s">
        <v>81</v>
      </c>
      <c r="B27" s="10">
        <v>133.25</v>
      </c>
      <c r="C27" s="10">
        <v>1599</v>
      </c>
      <c r="D27" s="10">
        <f t="shared" si="0"/>
        <v>1465.75</v>
      </c>
      <c r="E27" t="s">
        <v>79</v>
      </c>
    </row>
    <row r="28" spans="1:6" x14ac:dyDescent="0.2">
      <c r="A28" t="s">
        <v>99</v>
      </c>
      <c r="B28" s="10">
        <v>284</v>
      </c>
      <c r="C28" s="10">
        <v>1499</v>
      </c>
      <c r="D28" s="10">
        <f t="shared" si="0"/>
        <v>1215</v>
      </c>
      <c r="E28" t="s">
        <v>101</v>
      </c>
    </row>
    <row r="29" spans="1:6" x14ac:dyDescent="0.2">
      <c r="A29" t="s">
        <v>100</v>
      </c>
      <c r="B29" s="10">
        <v>337</v>
      </c>
      <c r="C29" s="10">
        <v>1899</v>
      </c>
      <c r="D29" s="10">
        <f t="shared" si="0"/>
        <v>1562</v>
      </c>
      <c r="E29" t="s">
        <v>101</v>
      </c>
    </row>
    <row r="31" spans="1:6" s="5" customFormat="1" x14ac:dyDescent="0.2">
      <c r="A31" s="5" t="s">
        <v>19</v>
      </c>
      <c r="B31" s="13"/>
      <c r="C31" s="13"/>
      <c r="D31" s="13"/>
      <c r="E31" s="13"/>
      <c r="F31" s="13"/>
    </row>
    <row r="32" spans="1:6" x14ac:dyDescent="0.2">
      <c r="A32" t="s">
        <v>6</v>
      </c>
      <c r="B32" s="14">
        <v>37.57</v>
      </c>
      <c r="C32" s="14">
        <v>495</v>
      </c>
      <c r="D32" s="10">
        <f>C32-B32</f>
        <v>457.43</v>
      </c>
      <c r="E32" s="10"/>
      <c r="F32" s="10"/>
    </row>
    <row r="33" spans="1:6" x14ac:dyDescent="0.2">
      <c r="A33" t="s">
        <v>11</v>
      </c>
      <c r="B33" s="14">
        <v>44.82</v>
      </c>
      <c r="C33" s="14">
        <v>545</v>
      </c>
      <c r="D33" s="10">
        <f t="shared" ref="D33:D37" si="1">C33-B33</f>
        <v>500.18</v>
      </c>
      <c r="E33" s="10"/>
      <c r="F33" s="10"/>
    </row>
    <row r="34" spans="1:6" x14ac:dyDescent="0.2">
      <c r="A34" t="s">
        <v>12</v>
      </c>
      <c r="B34" s="14">
        <v>39.119999999999997</v>
      </c>
      <c r="C34" s="14">
        <v>545</v>
      </c>
      <c r="D34" s="10">
        <f t="shared" si="1"/>
        <v>505.88</v>
      </c>
      <c r="E34" s="10"/>
      <c r="F34" s="10"/>
    </row>
    <row r="35" spans="1:6" x14ac:dyDescent="0.2">
      <c r="A35" t="s">
        <v>9</v>
      </c>
      <c r="B35" s="14">
        <v>46.53</v>
      </c>
      <c r="C35" s="14">
        <v>595</v>
      </c>
      <c r="D35" s="10">
        <f t="shared" si="1"/>
        <v>548.47</v>
      </c>
      <c r="E35" s="10"/>
      <c r="F35" s="10"/>
    </row>
    <row r="36" spans="1:6" x14ac:dyDescent="0.2">
      <c r="A36" t="s">
        <v>13</v>
      </c>
      <c r="B36" s="14">
        <v>61.92</v>
      </c>
      <c r="C36" s="14">
        <v>645</v>
      </c>
      <c r="D36" s="10">
        <f t="shared" si="1"/>
        <v>583.08000000000004</v>
      </c>
      <c r="E36" s="10"/>
      <c r="F36" s="10"/>
    </row>
    <row r="37" spans="1:6" x14ac:dyDescent="0.2">
      <c r="A37" t="s">
        <v>10</v>
      </c>
      <c r="B37" s="14">
        <v>72.64</v>
      </c>
      <c r="C37" s="14">
        <v>695</v>
      </c>
      <c r="D37" s="10">
        <f t="shared" si="1"/>
        <v>622.36</v>
      </c>
      <c r="E37" s="10"/>
      <c r="F37" s="10"/>
    </row>
    <row r="39" spans="1:6" s="7" customFormat="1" x14ac:dyDescent="0.2">
      <c r="A39" s="7" t="s">
        <v>29</v>
      </c>
      <c r="B39" s="15"/>
      <c r="C39" s="15"/>
      <c r="D39" s="15"/>
      <c r="E39" s="15"/>
      <c r="F39" s="15"/>
    </row>
    <row r="40" spans="1:6" x14ac:dyDescent="0.2">
      <c r="A40" t="s">
        <v>76</v>
      </c>
      <c r="B40" s="10">
        <v>13</v>
      </c>
      <c r="C40" s="10" t="s">
        <v>37</v>
      </c>
      <c r="E40" s="10"/>
      <c r="F40" s="10"/>
    </row>
    <row r="42" spans="1:6" s="8" customFormat="1" x14ac:dyDescent="0.2">
      <c r="A42" s="8" t="s">
        <v>35</v>
      </c>
      <c r="B42" s="16"/>
      <c r="C42" s="16"/>
      <c r="D42" s="16"/>
      <c r="E42" s="16"/>
      <c r="F42" s="16"/>
    </row>
    <row r="43" spans="1:6" x14ac:dyDescent="0.2">
      <c r="A43" t="s">
        <v>33</v>
      </c>
      <c r="B43" s="10">
        <v>183.02</v>
      </c>
      <c r="C43" s="10">
        <v>2999</v>
      </c>
      <c r="D43" s="17" t="s">
        <v>77</v>
      </c>
      <c r="E43" s="10" t="s">
        <v>89</v>
      </c>
      <c r="F43" s="10"/>
    </row>
    <row r="44" spans="1:6" x14ac:dyDescent="0.2">
      <c r="A44" t="s">
        <v>34</v>
      </c>
      <c r="B44" s="10">
        <v>223.42</v>
      </c>
      <c r="C44" s="10">
        <v>3499</v>
      </c>
      <c r="D44" s="17" t="s">
        <v>77</v>
      </c>
      <c r="E44" s="10" t="s">
        <v>89</v>
      </c>
      <c r="F44" s="10"/>
    </row>
    <row r="46" spans="1:6" s="4" customFormat="1" x14ac:dyDescent="0.2">
      <c r="A46" s="4" t="s">
        <v>82</v>
      </c>
      <c r="B46" s="12"/>
      <c r="C46" s="12"/>
      <c r="D46" s="12"/>
    </row>
    <row r="47" spans="1:6" x14ac:dyDescent="0.2">
      <c r="A47" t="s">
        <v>92</v>
      </c>
      <c r="B47" s="10">
        <v>199</v>
      </c>
    </row>
    <row r="48" spans="1:6" x14ac:dyDescent="0.2">
      <c r="A48" t="s">
        <v>84</v>
      </c>
    </row>
    <row r="49" spans="1:5" x14ac:dyDescent="0.2">
      <c r="A49" t="s">
        <v>85</v>
      </c>
      <c r="B49" s="10">
        <v>150</v>
      </c>
      <c r="C49" s="10">
        <v>599</v>
      </c>
    </row>
    <row r="50" spans="1:5" x14ac:dyDescent="0.2">
      <c r="A50" t="s">
        <v>86</v>
      </c>
      <c r="C50" s="10">
        <v>299</v>
      </c>
    </row>
    <row r="51" spans="1:5" x14ac:dyDescent="0.2">
      <c r="A51" t="s">
        <v>55</v>
      </c>
      <c r="C51" s="10">
        <v>199</v>
      </c>
    </row>
    <row r="52" spans="1:5" x14ac:dyDescent="0.2">
      <c r="A52" t="s">
        <v>52</v>
      </c>
      <c r="C52" s="10">
        <v>99</v>
      </c>
    </row>
    <row r="53" spans="1:5" x14ac:dyDescent="0.2">
      <c r="A53" t="s">
        <v>56</v>
      </c>
      <c r="C53" s="10">
        <v>199</v>
      </c>
    </row>
    <row r="54" spans="1:5" x14ac:dyDescent="0.2">
      <c r="A54" t="s">
        <v>44</v>
      </c>
      <c r="C54" s="10">
        <v>99</v>
      </c>
    </row>
    <row r="55" spans="1:5" x14ac:dyDescent="0.2">
      <c r="A55" t="s">
        <v>87</v>
      </c>
      <c r="C55" s="10">
        <v>999</v>
      </c>
    </row>
    <row r="56" spans="1:5" x14ac:dyDescent="0.2">
      <c r="A56" t="s">
        <v>88</v>
      </c>
      <c r="C56" s="10">
        <v>1499</v>
      </c>
    </row>
    <row r="57" spans="1:5" x14ac:dyDescent="0.2">
      <c r="A57" t="s">
        <v>90</v>
      </c>
      <c r="C57" s="10">
        <v>599</v>
      </c>
    </row>
    <row r="58" spans="1:5" x14ac:dyDescent="0.2">
      <c r="A58" t="s">
        <v>94</v>
      </c>
      <c r="C58" s="10">
        <v>99</v>
      </c>
      <c r="E58" t="s">
        <v>96</v>
      </c>
    </row>
    <row r="59" spans="1:5" x14ac:dyDescent="0.2">
      <c r="A59" t="s">
        <v>93</v>
      </c>
      <c r="C59" s="10">
        <v>199</v>
      </c>
      <c r="E59" t="s">
        <v>95</v>
      </c>
    </row>
    <row r="60" spans="1:5" x14ac:dyDescent="0.2">
      <c r="A60" t="s">
        <v>55</v>
      </c>
      <c r="C60" s="10">
        <v>199</v>
      </c>
    </row>
    <row r="61" spans="1:5" x14ac:dyDescent="0.2">
      <c r="A61" t="s">
        <v>51</v>
      </c>
      <c r="C61" s="10">
        <v>299</v>
      </c>
    </row>
  </sheetData>
  <mergeCells count="1">
    <mergeCell ref="A1:D1"/>
  </mergeCells>
  <phoneticPr fontId="8" type="noConversion"/>
  <pageMargins left="0.7" right="0.7" top="0.75" bottom="0.75" header="0.3" footer="0.3"/>
  <pageSetup orientation="portrait" horizontalDpi="0" verticalDpi="0" copies="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 La Carte</vt:lpstr>
      <vt:lpstr>Initial Wedding</vt:lpstr>
      <vt:lpstr>Seniors</vt:lpstr>
      <vt:lpstr>Engagement</vt:lpstr>
      <vt:lpstr>Black Post Wedding</vt:lpstr>
      <vt:lpstr>Platinum Post Wedding</vt:lpstr>
      <vt:lpstr>Families</vt:lpstr>
      <vt:lpstr>Video</vt:lpstr>
      <vt:lpstr>Studio C A La Carte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Alissa Zimmerman</cp:lastModifiedBy>
  <cp:lastPrinted>2015-12-14T16:37:09Z</cp:lastPrinted>
  <dcterms:created xsi:type="dcterms:W3CDTF">2015-09-30T13:50:09Z</dcterms:created>
  <dcterms:modified xsi:type="dcterms:W3CDTF">2020-11-24T14:03:30Z</dcterms:modified>
</cp:coreProperties>
</file>